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435" windowHeight="8700" activeTab="1"/>
  </bookViews>
  <sheets>
    <sheet name="IS " sheetId="1" r:id="rId1"/>
    <sheet name="CF" sheetId="2" r:id="rId2"/>
    <sheet name="BS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<sst xmlns="http://schemas.openxmlformats.org/spreadsheetml/2006/main" count="245" uniqueCount="171">
  <si>
    <t>UNAUDITED CONDENSED CONSOLIDATED INCOME STATEMENT</t>
  </si>
  <si>
    <t>RM'000</t>
  </si>
  <si>
    <t>Revenue</t>
  </si>
  <si>
    <t>Cost Of Sales</t>
  </si>
  <si>
    <t>Gross Profit</t>
  </si>
  <si>
    <t xml:space="preserve"> </t>
  </si>
  <si>
    <t>Other Operating Income</t>
  </si>
  <si>
    <t>Finance Costs</t>
  </si>
  <si>
    <t>Profit Before Taxation</t>
  </si>
  <si>
    <t>Taxation</t>
  </si>
  <si>
    <t>Minority Interests</t>
  </si>
  <si>
    <t xml:space="preserve">  </t>
  </si>
  <si>
    <t>(The unaudited Condensed Consolidated Income Statement should be read in conjunction with</t>
  </si>
  <si>
    <t>(UNAUDITED)</t>
  </si>
  <si>
    <t>(AUDITED)</t>
  </si>
  <si>
    <t>RM' 000</t>
  </si>
  <si>
    <t>Property, Plant &amp; Equipment</t>
  </si>
  <si>
    <t>Land Held For Development</t>
  </si>
  <si>
    <t>Other Investments</t>
  </si>
  <si>
    <t>Intangible Assets</t>
  </si>
  <si>
    <t>Current Assets</t>
  </si>
  <si>
    <t>Inventories</t>
  </si>
  <si>
    <t>Trade and Other Receivables</t>
  </si>
  <si>
    <t>Fixed Deposits With Licensed Banks</t>
  </si>
  <si>
    <t>Cash &amp; Bank Balances</t>
  </si>
  <si>
    <t>Current Liabilities</t>
  </si>
  <si>
    <t>Trade and Other Payables</t>
  </si>
  <si>
    <t>Provision for taxation</t>
  </si>
  <si>
    <t>Share Capital</t>
  </si>
  <si>
    <t xml:space="preserve">Share Premium </t>
  </si>
  <si>
    <t>Foreign Currency Fluctuation Reserve</t>
  </si>
  <si>
    <t xml:space="preserve">Revaluation Reserve </t>
  </si>
  <si>
    <t>Retained Profits</t>
  </si>
  <si>
    <t>Minority Interest</t>
  </si>
  <si>
    <t xml:space="preserve">Deferred Taxation </t>
  </si>
  <si>
    <t>Net Assets Per Share (RM)</t>
  </si>
  <si>
    <t>(The unaudited Condensed Consolidated Balance Sheets should be read in conjunction with</t>
  </si>
  <si>
    <t>UNAUDITED CONDENSED CONSOLIDATED CASH FLOW STATEMENT</t>
  </si>
  <si>
    <t>CASH FLOWS FROM OPERATING ACTIVITIES</t>
  </si>
  <si>
    <t>Adjustments for :-</t>
  </si>
  <si>
    <t>Amortisation of goodwill on consolidation</t>
  </si>
  <si>
    <t xml:space="preserve">Depreciation </t>
  </si>
  <si>
    <t>Interest expense</t>
  </si>
  <si>
    <t>Bad debt written off</t>
  </si>
  <si>
    <t>Dividend income</t>
  </si>
  <si>
    <t>Interest income</t>
  </si>
  <si>
    <t>Operating Profit Before Working Capital Changes</t>
  </si>
  <si>
    <t>Cash Generated From Operations</t>
  </si>
  <si>
    <t>Interest paid</t>
  </si>
  <si>
    <t>Dividends received</t>
  </si>
  <si>
    <t>Income tax paid</t>
  </si>
  <si>
    <t>Net Cash From Operating Activities</t>
  </si>
  <si>
    <t>CASH FLOWS FROM INVESTING ACTIVITIES</t>
  </si>
  <si>
    <t>Payment of hire purchase payable</t>
  </si>
  <si>
    <t>Interest Received</t>
  </si>
  <si>
    <t>Proceeds from disposal of property, plant &amp; equipment</t>
  </si>
  <si>
    <t>Purchase of  property, plant and equipment</t>
  </si>
  <si>
    <t>CASH FLOWS FROM FINANCING ACTIVITIES</t>
  </si>
  <si>
    <t>Net Cash Provided By / (Used In ) Financing Activities</t>
  </si>
  <si>
    <t>NET INCREASE/(DECREASE) IN CASH AND</t>
  </si>
  <si>
    <t xml:space="preserve">CASH EQUIVALENTS </t>
  </si>
  <si>
    <t>CASH AND CASH EQUIVALENT AT BEGINNING</t>
  </si>
  <si>
    <t>CASH AND CASH EQUIVALENTS AT END</t>
  </si>
  <si>
    <t>Represented by</t>
  </si>
  <si>
    <t>Cash and bank balances</t>
  </si>
  <si>
    <t>(The unaudited Condensed Consolidated Cash Flow Statements should be read in conjunction with</t>
  </si>
  <si>
    <t>Distributable</t>
  </si>
  <si>
    <t>Foreign</t>
  </si>
  <si>
    <t>Exchange</t>
  </si>
  <si>
    <t>Share</t>
  </si>
  <si>
    <t xml:space="preserve">Share </t>
  </si>
  <si>
    <t>Flunctuation</t>
  </si>
  <si>
    <t>Revaluation</t>
  </si>
  <si>
    <t xml:space="preserve">Retained </t>
  </si>
  <si>
    <t>Capital</t>
  </si>
  <si>
    <t>Premium</t>
  </si>
  <si>
    <t>Reserve</t>
  </si>
  <si>
    <t>Profits</t>
  </si>
  <si>
    <t>Issue of share capital</t>
  </si>
  <si>
    <t>- Employee Share Option Scheme</t>
  </si>
  <si>
    <t>Foreign currency translation differences</t>
  </si>
  <si>
    <t>Net profit for the financial period</t>
  </si>
  <si>
    <t xml:space="preserve">        -</t>
  </si>
  <si>
    <t xml:space="preserve">       -</t>
  </si>
  <si>
    <t>-</t>
  </si>
  <si>
    <t>Revaluation'</t>
  </si>
  <si>
    <t>(The unaudited Condensed Consolidated Statement Of Changes In Equity should be read in conjunction with</t>
  </si>
  <si>
    <t>MILUX CORPORATION BERHAD</t>
  </si>
  <si>
    <t>CONDENSED STATEMENT OF CHANGES IN EQUITY</t>
  </si>
  <si>
    <t>Dividends</t>
  </si>
  <si>
    <t>Dividend paid</t>
  </si>
  <si>
    <t>(Gain)/Loss on disposal of property, plant and equipments</t>
  </si>
  <si>
    <t>(Gain)/Loss on disposal of investment</t>
  </si>
  <si>
    <t>Income tax refunded</t>
  </si>
  <si>
    <t>Net Cash (Used In)/from Investing Activities</t>
  </si>
  <si>
    <t>Bank Borrowings</t>
  </si>
  <si>
    <t>Amortisation of R&amp;D expenses</t>
  </si>
  <si>
    <t>Proceeds from disposal of quoted investments</t>
  </si>
  <si>
    <t>Fixed deposits with licensed bank( Note 1)</t>
  </si>
  <si>
    <t>Note 1</t>
  </si>
  <si>
    <t>Individual Quarter</t>
  </si>
  <si>
    <t>Cumulative Quarter</t>
  </si>
  <si>
    <t>Profit for the period</t>
  </si>
  <si>
    <t>Attributable to:</t>
  </si>
  <si>
    <t>Equity Holders of the parent</t>
  </si>
  <si>
    <t>Profit For The Period</t>
  </si>
  <si>
    <t>Earnings per share attributable to equity</t>
  </si>
  <si>
    <t>holders of the parent:</t>
  </si>
  <si>
    <t>- Basic (sen)</t>
  </si>
  <si>
    <t>- Diluted (sen)</t>
  </si>
  <si>
    <t>the Annual Financial Report for the year ended 31 August 2006)</t>
  </si>
  <si>
    <t>ASSETS</t>
  </si>
  <si>
    <t>Non-Current Assets</t>
  </si>
  <si>
    <t>TOTAL ASSETS</t>
  </si>
  <si>
    <t>EQUITY AND LIABILITIES</t>
  </si>
  <si>
    <t>Equity attributable to equity holders of the parent</t>
  </si>
  <si>
    <t>Total Equity</t>
  </si>
  <si>
    <t>Non Current Liabilities</t>
  </si>
  <si>
    <t>Total Liabilities</t>
  </si>
  <si>
    <t>TOTAL EQUITY AND LIABILITIES</t>
  </si>
  <si>
    <t>Fixed Deposits with licensed bank</t>
  </si>
  <si>
    <t>Sub-Total</t>
  </si>
  <si>
    <t>Minority</t>
  </si>
  <si>
    <t>Interest</t>
  </si>
  <si>
    <t xml:space="preserve">Total </t>
  </si>
  <si>
    <t>Equity</t>
  </si>
  <si>
    <t>RM '000</t>
  </si>
  <si>
    <r>
      <t xml:space="preserve">&lt;--------- </t>
    </r>
    <r>
      <rPr>
        <i/>
        <sz val="10"/>
        <rFont val="Arial"/>
        <family val="2"/>
      </rPr>
      <t>Attributable to equity holders of the parent----------------&gt;</t>
    </r>
  </si>
  <si>
    <t>At 1 September 2006</t>
  </si>
  <si>
    <t>At 1 September 2005</t>
  </si>
  <si>
    <t>Issue of shares pursuant to exercise of ESOS</t>
  </si>
  <si>
    <t>Net Profit for the period</t>
  </si>
  <si>
    <t>Administrative expenses</t>
  </si>
  <si>
    <t>Profit before taxation</t>
  </si>
  <si>
    <t>Long-Term Borrowings</t>
  </si>
  <si>
    <t>Repayment of term loans</t>
  </si>
  <si>
    <t>Bank Overdrafts</t>
  </si>
  <si>
    <t>Pledged to licenced banks for banking facilities</t>
  </si>
  <si>
    <t>Goodwill on consolidation</t>
  </si>
  <si>
    <t>&lt;------ Non Distributable ------&gt;</t>
  </si>
  <si>
    <t>3 MONTHS ENDED</t>
  </si>
  <si>
    <t>2006</t>
  </si>
  <si>
    <t>CONDENSED CONSOLIDATED BALANCE SHEETS</t>
  </si>
  <si>
    <t>AS AT END OF</t>
  </si>
  <si>
    <t>CURRENT QUARTER</t>
  </si>
  <si>
    <t>AS AT PRECEDING</t>
  </si>
  <si>
    <t>FINANCIAL YEAR END</t>
  </si>
  <si>
    <t>31 AUGUST 2006</t>
  </si>
  <si>
    <t>2007</t>
  </si>
  <si>
    <t xml:space="preserve">MILUX CORPORATION BERHAD </t>
  </si>
  <si>
    <t>Receivables</t>
  </si>
  <si>
    <t>Payables</t>
  </si>
  <si>
    <t>Proceeds from issuance of share capital (ESOS)</t>
  </si>
  <si>
    <t>31 AUGUST</t>
  </si>
  <si>
    <t>12 MONTHS ENDED</t>
  </si>
  <si>
    <t>AUDITED</t>
  </si>
  <si>
    <t>FOR THE PERIOD ENDED 31 AUGUST 2007</t>
  </si>
  <si>
    <t>31 AUGUST 2007</t>
  </si>
  <si>
    <t>Allowance for slow moving inventories</t>
  </si>
  <si>
    <t>Cash flow on acquisition of subsidiary companies</t>
  </si>
  <si>
    <t>Placement of deposits with licensed banks</t>
  </si>
  <si>
    <t>Proceeds from disposal of other investments</t>
  </si>
  <si>
    <t>Withdrawal of deposits with licensed banks</t>
  </si>
  <si>
    <t>Bankers Acceptance</t>
  </si>
  <si>
    <t>Effects of changes in exchange rate</t>
  </si>
  <si>
    <t>Loss on disposal of other investment</t>
  </si>
  <si>
    <t xml:space="preserve">FOR THE PERIOD ENDED 31 AUGUST 2007 </t>
  </si>
  <si>
    <t>At 31 August 2007</t>
  </si>
  <si>
    <t>At 31 August 2006</t>
  </si>
  <si>
    <t xml:space="preserve">Net (loss) / gains not recognised in the </t>
  </si>
  <si>
    <t>income statement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</si>
</sst>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ddd\,\ mmmm\ dd\,\ yyyy"/>
  </numFmts>
  <fonts count="17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0"/>
      <name val="Arial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1"/>
      <color indexed="10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  <font>
      <b/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3" fillId="0" borderId="0" xfId="15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Alignment="1">
      <alignment/>
    </xf>
    <xf numFmtId="164" fontId="3" fillId="0" borderId="0" xfId="15" applyNumberFormat="1" applyFont="1" applyFill="1" applyBorder="1" applyAlignment="1">
      <alignment/>
    </xf>
    <xf numFmtId="43" fontId="3" fillId="0" borderId="0" xfId="15" applyNumberFormat="1" applyFont="1" applyFill="1" applyAlignment="1">
      <alignment/>
    </xf>
    <xf numFmtId="164" fontId="2" fillId="0" borderId="0" xfId="15" applyNumberFormat="1" applyFont="1" applyAlignment="1">
      <alignment/>
    </xf>
    <xf numFmtId="164" fontId="2" fillId="0" borderId="0" xfId="15" applyNumberFormat="1" applyFont="1" applyBorder="1" applyAlignment="1">
      <alignment/>
    </xf>
    <xf numFmtId="164" fontId="2" fillId="0" borderId="0" xfId="15" applyNumberFormat="1" applyFont="1" applyFill="1" applyAlignment="1">
      <alignment/>
    </xf>
    <xf numFmtId="164" fontId="2" fillId="0" borderId="0" xfId="15" applyNumberFormat="1" applyFont="1" applyFill="1" applyBorder="1" applyAlignment="1">
      <alignment/>
    </xf>
    <xf numFmtId="164" fontId="2" fillId="0" borderId="0" xfId="15" applyNumberFormat="1" applyFont="1" applyAlignment="1">
      <alignment horizontal="right"/>
    </xf>
    <xf numFmtId="164" fontId="2" fillId="0" borderId="0" xfId="15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15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2" fillId="0" borderId="0" xfId="0" applyFont="1" applyAlignment="1" quotePrefix="1">
      <alignment horizontal="right"/>
    </xf>
    <xf numFmtId="164" fontId="2" fillId="0" borderId="0" xfId="15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64" fontId="2" fillId="0" borderId="0" xfId="15" applyNumberFormat="1" applyFont="1" applyBorder="1" applyAlignment="1">
      <alignment/>
    </xf>
    <xf numFmtId="0" fontId="2" fillId="0" borderId="0" xfId="0" applyFont="1" applyAlignment="1" quotePrefix="1">
      <alignment/>
    </xf>
    <xf numFmtId="164" fontId="2" fillId="0" borderId="0" xfId="15" applyNumberFormat="1" applyFont="1" applyAlignment="1">
      <alignment horizontal="center"/>
    </xf>
    <xf numFmtId="164" fontId="2" fillId="0" borderId="0" xfId="15" applyNumberFormat="1" applyFont="1" applyAlignment="1" quotePrefix="1">
      <alignment horizontal="right"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164" fontId="6" fillId="0" borderId="0" xfId="15" applyNumberFormat="1" applyFont="1" applyFill="1" applyBorder="1" applyAlignment="1">
      <alignment/>
    </xf>
    <xf numFmtId="164" fontId="2" fillId="0" borderId="1" xfId="15" applyNumberFormat="1" applyFont="1" applyFill="1" applyBorder="1" applyAlignment="1">
      <alignment/>
    </xf>
    <xf numFmtId="0" fontId="2" fillId="0" borderId="2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41" fontId="2" fillId="0" borderId="0" xfId="0" applyNumberFormat="1" applyFont="1" applyFill="1" applyAlignment="1">
      <alignment horizontal="center"/>
    </xf>
    <xf numFmtId="41" fontId="2" fillId="0" borderId="0" xfId="15" applyNumberFormat="1" applyFont="1" applyFill="1" applyAlignment="1">
      <alignment/>
    </xf>
    <xf numFmtId="41" fontId="2" fillId="0" borderId="0" xfId="15" applyNumberFormat="1" applyFont="1" applyFill="1" applyAlignment="1">
      <alignment horizontal="center"/>
    </xf>
    <xf numFmtId="164" fontId="2" fillId="0" borderId="3" xfId="15" applyNumberFormat="1" applyFont="1" applyFill="1" applyBorder="1" applyAlignment="1">
      <alignment/>
    </xf>
    <xf numFmtId="164" fontId="0" fillId="0" borderId="3" xfId="15" applyNumberFormat="1" applyFont="1" applyFill="1" applyBorder="1" applyAlignment="1">
      <alignment/>
    </xf>
    <xf numFmtId="164" fontId="2" fillId="0" borderId="4" xfId="15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41" fontId="2" fillId="0" borderId="0" xfId="15" applyNumberFormat="1" applyFont="1" applyFill="1" applyBorder="1" applyAlignment="1">
      <alignment horizontal="right"/>
    </xf>
    <xf numFmtId="43" fontId="2" fillId="0" borderId="0" xfId="15" applyNumberFormat="1" applyFont="1" applyFill="1" applyBorder="1" applyAlignment="1">
      <alignment/>
    </xf>
    <xf numFmtId="164" fontId="2" fillId="0" borderId="4" xfId="15" applyNumberFormat="1" applyFont="1" applyBorder="1" applyAlignment="1">
      <alignment horizontal="right"/>
    </xf>
    <xf numFmtId="164" fontId="0" fillId="0" borderId="0" xfId="15" applyNumberFormat="1" applyFont="1" applyAlignment="1">
      <alignment/>
    </xf>
    <xf numFmtId="0" fontId="0" fillId="0" borderId="0" xfId="0" applyFont="1" applyAlignment="1">
      <alignment/>
    </xf>
    <xf numFmtId="164" fontId="2" fillId="0" borderId="4" xfId="15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right"/>
    </xf>
    <xf numFmtId="0" fontId="13" fillId="0" borderId="0" xfId="0" applyFont="1" applyFill="1" applyAlignment="1">
      <alignment/>
    </xf>
    <xf numFmtId="49" fontId="15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/>
    </xf>
    <xf numFmtId="164" fontId="1" fillId="0" borderId="0" xfId="15" applyNumberFormat="1" applyFont="1" applyFill="1" applyBorder="1" applyAlignment="1">
      <alignment/>
    </xf>
    <xf numFmtId="164" fontId="1" fillId="0" borderId="1" xfId="15" applyNumberFormat="1" applyFont="1" applyFill="1" applyBorder="1" applyAlignment="1">
      <alignment/>
    </xf>
    <xf numFmtId="164" fontId="1" fillId="0" borderId="5" xfId="15" applyNumberFormat="1" applyFont="1" applyFill="1" applyBorder="1" applyAlignment="1">
      <alignment/>
    </xf>
    <xf numFmtId="164" fontId="1" fillId="0" borderId="2" xfId="15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43" fontId="1" fillId="0" borderId="2" xfId="0" applyNumberFormat="1" applyFont="1" applyFill="1" applyBorder="1" applyAlignment="1">
      <alignment/>
    </xf>
    <xf numFmtId="164" fontId="3" fillId="0" borderId="0" xfId="15" applyNumberFormat="1" applyFont="1" applyAlignment="1">
      <alignment/>
    </xf>
    <xf numFmtId="164" fontId="3" fillId="0" borderId="0" xfId="15" applyNumberFormat="1" applyFont="1" applyFill="1" applyAlignment="1">
      <alignment horizontal="right"/>
    </xf>
    <xf numFmtId="164" fontId="3" fillId="0" borderId="1" xfId="15" applyNumberFormat="1" applyFont="1" applyFill="1" applyBorder="1" applyAlignment="1">
      <alignment/>
    </xf>
    <xf numFmtId="164" fontId="3" fillId="0" borderId="0" xfId="15" applyNumberFormat="1" applyFont="1" applyAlignment="1">
      <alignment horizontal="right"/>
    </xf>
    <xf numFmtId="164" fontId="3" fillId="0" borderId="1" xfId="15" applyNumberFormat="1" applyFont="1" applyFill="1" applyBorder="1" applyAlignment="1">
      <alignment horizontal="right"/>
    </xf>
    <xf numFmtId="164" fontId="3" fillId="0" borderId="6" xfId="15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164" fontId="3" fillId="0" borderId="2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 horizontal="right"/>
    </xf>
    <xf numFmtId="41" fontId="3" fillId="0" borderId="0" xfId="0" applyNumberFormat="1" applyFont="1" applyFill="1" applyAlignment="1">
      <alignment/>
    </xf>
    <xf numFmtId="41" fontId="3" fillId="0" borderId="6" xfId="0" applyNumberFormat="1" applyFont="1" applyFill="1" applyBorder="1" applyAlignment="1">
      <alignment/>
    </xf>
    <xf numFmtId="164" fontId="3" fillId="0" borderId="0" xfId="15" applyNumberFormat="1" applyFont="1" applyAlignment="1">
      <alignment/>
    </xf>
    <xf numFmtId="164" fontId="3" fillId="0" borderId="0" xfId="15" applyNumberFormat="1" applyFont="1" applyBorder="1" applyAlignment="1">
      <alignment/>
    </xf>
    <xf numFmtId="0" fontId="13" fillId="0" borderId="0" xfId="0" applyFont="1" applyAlignment="1">
      <alignment/>
    </xf>
    <xf numFmtId="41" fontId="6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41" fontId="3" fillId="0" borderId="0" xfId="15" applyNumberFormat="1" applyFont="1" applyAlignment="1">
      <alignment/>
    </xf>
    <xf numFmtId="41" fontId="3" fillId="0" borderId="0" xfId="15" applyNumberFormat="1" applyFont="1" applyAlignment="1">
      <alignment/>
    </xf>
    <xf numFmtId="41" fontId="3" fillId="0" borderId="0" xfId="15" applyNumberFormat="1" applyFont="1" applyBorder="1" applyAlignment="1">
      <alignment/>
    </xf>
    <xf numFmtId="41" fontId="3" fillId="0" borderId="0" xfId="15" applyNumberFormat="1" applyFont="1" applyAlignment="1">
      <alignment horizontal="right"/>
    </xf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4" xfId="0" applyNumberFormat="1" applyFont="1" applyBorder="1" applyAlignment="1">
      <alignment/>
    </xf>
    <xf numFmtId="41" fontId="3" fillId="0" borderId="4" xfId="0" applyNumberFormat="1" applyFont="1" applyBorder="1" applyAlignment="1">
      <alignment/>
    </xf>
    <xf numFmtId="164" fontId="3" fillId="0" borderId="4" xfId="15" applyNumberFormat="1" applyFont="1" applyBorder="1" applyAlignment="1">
      <alignment horizontal="right"/>
    </xf>
    <xf numFmtId="164" fontId="3" fillId="0" borderId="4" xfId="15" applyNumberFormat="1" applyFont="1" applyBorder="1" applyAlignment="1">
      <alignment/>
    </xf>
    <xf numFmtId="164" fontId="11" fillId="0" borderId="0" xfId="15" applyNumberFormat="1" applyFont="1" applyAlignment="1">
      <alignment/>
    </xf>
    <xf numFmtId="0" fontId="16" fillId="0" borderId="0" xfId="0" applyFont="1" applyAlignment="1">
      <alignment/>
    </xf>
    <xf numFmtId="41" fontId="11" fillId="0" borderId="0" xfId="0" applyNumberFormat="1" applyFont="1" applyBorder="1" applyAlignment="1">
      <alignment horizontal="right"/>
    </xf>
    <xf numFmtId="164" fontId="4" fillId="0" borderId="0" xfId="15" applyNumberFormat="1" applyFont="1" applyFill="1" applyBorder="1" applyAlignment="1">
      <alignment/>
    </xf>
    <xf numFmtId="164" fontId="4" fillId="0" borderId="1" xfId="15" applyNumberFormat="1" applyFont="1" applyFill="1" applyBorder="1" applyAlignment="1">
      <alignment/>
    </xf>
    <xf numFmtId="164" fontId="4" fillId="0" borderId="5" xfId="15" applyNumberFormat="1" applyFont="1" applyFill="1" applyBorder="1" applyAlignment="1">
      <alignment/>
    </xf>
    <xf numFmtId="164" fontId="4" fillId="0" borderId="2" xfId="15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2" fontId="4" fillId="0" borderId="2" xfId="0" applyNumberFormat="1" applyFont="1" applyFill="1" applyBorder="1" applyAlignment="1">
      <alignment horizontal="right"/>
    </xf>
    <xf numFmtId="43" fontId="4" fillId="0" borderId="0" xfId="0" applyNumberFormat="1" applyFont="1" applyFill="1" applyBorder="1" applyAlignment="1">
      <alignment/>
    </xf>
    <xf numFmtId="43" fontId="4" fillId="0" borderId="2" xfId="0" applyNumberFormat="1" applyFont="1" applyFill="1" applyBorder="1" applyAlignment="1">
      <alignment horizontal="right"/>
    </xf>
    <xf numFmtId="43" fontId="3" fillId="0" borderId="0" xfId="15" applyNumberFormat="1" applyFont="1" applyFill="1" applyBorder="1" applyAlignment="1">
      <alignment/>
    </xf>
    <xf numFmtId="0" fontId="2" fillId="0" borderId="1" xfId="0" applyFont="1" applyBorder="1" applyAlignment="1">
      <alignment horizontal="right"/>
    </xf>
    <xf numFmtId="41" fontId="2" fillId="0" borderId="6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0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1" xfId="15" applyNumberFormat="1" applyFont="1" applyBorder="1" applyAlignment="1">
      <alignment/>
    </xf>
    <xf numFmtId="164" fontId="2" fillId="0" borderId="6" xfId="15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43" fontId="1" fillId="0" borderId="0" xfId="0" applyNumberFormat="1" applyFont="1" applyFill="1" applyBorder="1" applyAlignment="1">
      <alignment horizontal="right"/>
    </xf>
    <xf numFmtId="43" fontId="1" fillId="0" borderId="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3" fillId="0" borderId="0" xfId="15" applyNumberFormat="1" applyFont="1" applyFill="1" applyAlignment="1">
      <alignment horizontal="center"/>
    </xf>
    <xf numFmtId="164" fontId="6" fillId="0" borderId="3" xfId="15" applyNumberFormat="1" applyFont="1" applyFill="1" applyBorder="1" applyAlignment="1">
      <alignment/>
    </xf>
    <xf numFmtId="164" fontId="3" fillId="0" borderId="3" xfId="15" applyNumberFormat="1" applyFont="1" applyFill="1" applyBorder="1" applyAlignment="1">
      <alignment/>
    </xf>
    <xf numFmtId="164" fontId="3" fillId="0" borderId="4" xfId="15" applyNumberFormat="1" applyFont="1" applyFill="1" applyBorder="1" applyAlignment="1">
      <alignment/>
    </xf>
    <xf numFmtId="164" fontId="3" fillId="0" borderId="0" xfId="15" applyNumberFormat="1" applyFont="1" applyFill="1" applyBorder="1" applyAlignment="1" quotePrefix="1">
      <alignment horizontal="right"/>
    </xf>
    <xf numFmtId="0" fontId="0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267075" y="379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22</xdr:row>
      <xdr:rowOff>66675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5242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114300</xdr:colOff>
      <xdr:row>37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705100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39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781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39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34575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39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408622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39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4838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733425</xdr:colOff>
      <xdr:row>39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60483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39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6362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3267075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26</xdr:row>
      <xdr:rowOff>66675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3524250" y="5010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114300</xdr:colOff>
      <xdr:row>47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705100" y="895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47</xdr:row>
      <xdr:rowOff>76200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2781300" y="902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47</xdr:row>
      <xdr:rowOff>76200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3457575" y="902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47</xdr:row>
      <xdr:rowOff>76200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4086225" y="902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47</xdr:row>
      <xdr:rowOff>76200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4838700" y="902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47</xdr:row>
      <xdr:rowOff>76200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5505450" y="902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47</xdr:row>
      <xdr:rowOff>76200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6362700" y="902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114300</xdr:colOff>
      <xdr:row>37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338137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40100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114300</xdr:colOff>
      <xdr:row>37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4762500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114300</xdr:colOff>
      <xdr:row>37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5429250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37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6286500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47</xdr:row>
      <xdr:rowOff>76200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3457575" y="902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47</xdr:row>
      <xdr:rowOff>76200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4086225" y="902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47</xdr:row>
      <xdr:rowOff>76200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4838700" y="902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47</xdr:row>
      <xdr:rowOff>76200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5505450" y="902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47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6362700" y="895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47</xdr:row>
      <xdr:rowOff>76200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6362700" y="902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47</xdr:row>
      <xdr:rowOff>76200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6362700" y="902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38</xdr:row>
      <xdr:rowOff>76200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6362700" y="731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47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2781300" y="895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47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3457575" y="895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47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4086225" y="895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47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4838700" y="895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733425</xdr:colOff>
      <xdr:row>47</xdr:row>
      <xdr:rowOff>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6048375" y="895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47</xdr:row>
      <xdr:rowOff>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6362700" y="895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18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27813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18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3457575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4086225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48387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733425</xdr:colOff>
      <xdr:row>18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6048375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18</xdr:row>
      <xdr:rowOff>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63627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18</xdr:row>
      <xdr:rowOff>0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63627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20</xdr:row>
      <xdr:rowOff>0</xdr:rowOff>
    </xdr:from>
    <xdr:ext cx="76200" cy="200025"/>
    <xdr:sp>
      <xdr:nvSpPr>
        <xdr:cNvPr id="45" name="TextBox 45"/>
        <xdr:cNvSpPr txBox="1">
          <a:spLocks noChangeArrowheads="1"/>
        </xdr:cNvSpPr>
      </xdr:nvSpPr>
      <xdr:spPr>
        <a:xfrm>
          <a:off x="6362700" y="379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20</xdr:row>
      <xdr:rowOff>0</xdr:rowOff>
    </xdr:from>
    <xdr:ext cx="76200" cy="200025"/>
    <xdr:sp>
      <xdr:nvSpPr>
        <xdr:cNvPr id="46" name="TextBox 46"/>
        <xdr:cNvSpPr txBox="1">
          <a:spLocks noChangeArrowheads="1"/>
        </xdr:cNvSpPr>
      </xdr:nvSpPr>
      <xdr:spPr>
        <a:xfrm>
          <a:off x="6362700" y="379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20</xdr:row>
      <xdr:rowOff>0</xdr:rowOff>
    </xdr:from>
    <xdr:ext cx="76200" cy="200025"/>
    <xdr:sp>
      <xdr:nvSpPr>
        <xdr:cNvPr id="47" name="TextBox 47"/>
        <xdr:cNvSpPr txBox="1">
          <a:spLocks noChangeArrowheads="1"/>
        </xdr:cNvSpPr>
      </xdr:nvSpPr>
      <xdr:spPr>
        <a:xfrm>
          <a:off x="6362700" y="379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20</xdr:row>
      <xdr:rowOff>0</xdr:rowOff>
    </xdr:from>
    <xdr:ext cx="76200" cy="200025"/>
    <xdr:sp>
      <xdr:nvSpPr>
        <xdr:cNvPr id="48" name="TextBox 48"/>
        <xdr:cNvSpPr txBox="1">
          <a:spLocks noChangeArrowheads="1"/>
        </xdr:cNvSpPr>
      </xdr:nvSpPr>
      <xdr:spPr>
        <a:xfrm>
          <a:off x="6362700" y="379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41</xdr:row>
      <xdr:rowOff>0</xdr:rowOff>
    </xdr:from>
    <xdr:ext cx="76200" cy="200025"/>
    <xdr:sp>
      <xdr:nvSpPr>
        <xdr:cNvPr id="49" name="TextBox 49"/>
        <xdr:cNvSpPr txBox="1">
          <a:spLocks noChangeArrowheads="1"/>
        </xdr:cNvSpPr>
      </xdr:nvSpPr>
      <xdr:spPr>
        <a:xfrm>
          <a:off x="6362700" y="781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44</xdr:row>
      <xdr:rowOff>0</xdr:rowOff>
    </xdr:from>
    <xdr:ext cx="76200" cy="200025"/>
    <xdr:sp>
      <xdr:nvSpPr>
        <xdr:cNvPr id="50" name="TextBox 50"/>
        <xdr:cNvSpPr txBox="1">
          <a:spLocks noChangeArrowheads="1"/>
        </xdr:cNvSpPr>
      </xdr:nvSpPr>
      <xdr:spPr>
        <a:xfrm>
          <a:off x="6362700" y="838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selection activeCell="I9" sqref="I9"/>
    </sheetView>
  </sheetViews>
  <sheetFormatPr defaultColWidth="9.140625" defaultRowHeight="12.75"/>
  <cols>
    <col min="1" max="2" width="9.140625" style="72" customWidth="1"/>
    <col min="3" max="3" width="16.8515625" style="72" customWidth="1"/>
    <col min="4" max="4" width="15.28125" style="72" customWidth="1"/>
    <col min="5" max="5" width="14.28125" style="72" customWidth="1"/>
    <col min="6" max="6" width="14.140625" style="72" customWidth="1"/>
    <col min="7" max="7" width="14.421875" style="72" customWidth="1"/>
    <col min="8" max="8" width="12.421875" style="72" customWidth="1"/>
    <col min="9" max="9" width="12.140625" style="72" customWidth="1"/>
    <col min="10" max="10" width="13.421875" style="72" customWidth="1"/>
    <col min="11" max="16384" width="9.140625" style="72" customWidth="1"/>
  </cols>
  <sheetData>
    <row r="1" spans="1:8" ht="15.75">
      <c r="A1" s="1" t="s">
        <v>149</v>
      </c>
      <c r="B1" s="1"/>
      <c r="C1" s="1"/>
      <c r="D1" s="1"/>
      <c r="E1" s="1"/>
      <c r="F1" s="1"/>
      <c r="G1" s="2"/>
      <c r="H1" s="2"/>
    </row>
    <row r="2" spans="1:8" ht="15.75">
      <c r="A2" s="1" t="s">
        <v>0</v>
      </c>
      <c r="B2" s="1"/>
      <c r="C2" s="1"/>
      <c r="D2" s="1"/>
      <c r="E2" s="1"/>
      <c r="F2" s="1"/>
      <c r="G2" s="2"/>
      <c r="H2" s="2"/>
    </row>
    <row r="3" spans="1:8" ht="15.75">
      <c r="A3" s="1" t="s">
        <v>156</v>
      </c>
      <c r="B3" s="1"/>
      <c r="C3" s="1"/>
      <c r="D3" s="1"/>
      <c r="E3" s="1"/>
      <c r="F3" s="1"/>
      <c r="G3" s="2"/>
      <c r="H3" s="2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2"/>
      <c r="B5" s="2"/>
      <c r="C5" s="2"/>
      <c r="H5" s="2"/>
    </row>
    <row r="6" spans="1:8" ht="15">
      <c r="A6" s="2"/>
      <c r="B6" s="2"/>
      <c r="C6" s="2"/>
      <c r="D6" s="155" t="s">
        <v>100</v>
      </c>
      <c r="E6" s="155"/>
      <c r="F6" s="155" t="s">
        <v>101</v>
      </c>
      <c r="G6" s="155"/>
      <c r="H6" s="2"/>
    </row>
    <row r="7" spans="1:8" ht="15">
      <c r="A7" s="2"/>
      <c r="B7" s="2"/>
      <c r="C7" s="2"/>
      <c r="D7" s="155" t="s">
        <v>140</v>
      </c>
      <c r="E7" s="155"/>
      <c r="F7" s="155" t="s">
        <v>154</v>
      </c>
      <c r="G7" s="155"/>
      <c r="H7" s="2"/>
    </row>
    <row r="8" spans="1:8" ht="15">
      <c r="A8" s="2"/>
      <c r="B8" s="2"/>
      <c r="C8" s="2"/>
      <c r="D8" s="154" t="s">
        <v>153</v>
      </c>
      <c r="E8" s="154"/>
      <c r="F8" s="154" t="s">
        <v>153</v>
      </c>
      <c r="G8" s="154"/>
      <c r="H8" s="2"/>
    </row>
    <row r="9" spans="1:8" ht="15">
      <c r="A9" s="2"/>
      <c r="B9" s="2"/>
      <c r="C9" s="2"/>
      <c r="D9" s="75" t="s">
        <v>148</v>
      </c>
      <c r="E9" s="75" t="s">
        <v>141</v>
      </c>
      <c r="F9" s="75" t="s">
        <v>148</v>
      </c>
      <c r="G9" s="75" t="s">
        <v>141</v>
      </c>
      <c r="H9" s="2"/>
    </row>
    <row r="10" spans="1:8" ht="15">
      <c r="A10" s="2"/>
      <c r="B10" s="2"/>
      <c r="C10" s="2"/>
      <c r="D10" s="55" t="s">
        <v>1</v>
      </c>
      <c r="E10" s="55" t="s">
        <v>1</v>
      </c>
      <c r="F10" s="55" t="s">
        <v>1</v>
      </c>
      <c r="G10" s="55" t="s">
        <v>1</v>
      </c>
      <c r="H10" s="2"/>
    </row>
    <row r="11" spans="1:8" ht="15">
      <c r="A11" s="2"/>
      <c r="B11" s="2"/>
      <c r="C11" s="2"/>
      <c r="D11" s="55"/>
      <c r="E11" s="55"/>
      <c r="F11" s="55"/>
      <c r="G11" s="132" t="s">
        <v>155</v>
      </c>
      <c r="H11" s="2"/>
    </row>
    <row r="12" spans="1:8" ht="15">
      <c r="A12" s="2"/>
      <c r="B12" s="2"/>
      <c r="C12" s="2"/>
      <c r="D12" s="55"/>
      <c r="E12" s="55"/>
      <c r="F12" s="55"/>
      <c r="G12" s="55"/>
      <c r="H12" s="2"/>
    </row>
    <row r="13" spans="1:9" ht="15.75">
      <c r="A13" s="2" t="s">
        <v>2</v>
      </c>
      <c r="B13" s="2"/>
      <c r="C13" s="2"/>
      <c r="D13" s="82">
        <v>23033</v>
      </c>
      <c r="E13" s="121">
        <v>26010</v>
      </c>
      <c r="F13" s="82">
        <v>87905</v>
      </c>
      <c r="G13" s="121">
        <v>72431</v>
      </c>
      <c r="H13" s="2"/>
      <c r="I13" s="3"/>
    </row>
    <row r="14" spans="1:9" ht="15.75">
      <c r="A14" s="2"/>
      <c r="B14" s="2"/>
      <c r="C14" s="2"/>
      <c r="D14" s="82"/>
      <c r="E14" s="121"/>
      <c r="F14" s="82"/>
      <c r="G14" s="121"/>
      <c r="H14" s="2"/>
      <c r="I14" s="3"/>
    </row>
    <row r="15" spans="1:9" ht="15.75">
      <c r="A15" s="2" t="s">
        <v>3</v>
      </c>
      <c r="B15" s="2"/>
      <c r="C15" s="2"/>
      <c r="D15" s="83">
        <v>-17547</v>
      </c>
      <c r="E15" s="122">
        <v>-19044</v>
      </c>
      <c r="F15" s="83">
        <v>-66937</v>
      </c>
      <c r="G15" s="122">
        <v>-57921</v>
      </c>
      <c r="H15" s="2"/>
      <c r="I15" s="3"/>
    </row>
    <row r="16" spans="1:9" ht="15.75">
      <c r="A16" s="2"/>
      <c r="B16" s="2"/>
      <c r="C16" s="2"/>
      <c r="D16" s="82"/>
      <c r="E16" s="121"/>
      <c r="F16" s="82"/>
      <c r="G16" s="121"/>
      <c r="H16" s="2"/>
      <c r="I16" s="3"/>
    </row>
    <row r="17" spans="1:9" ht="15.75">
      <c r="A17" s="2" t="s">
        <v>4</v>
      </c>
      <c r="B17" s="2"/>
      <c r="C17" s="2"/>
      <c r="D17" s="82">
        <f>SUM(D13:D16)</f>
        <v>5486</v>
      </c>
      <c r="E17" s="121">
        <f>SUM(E13:E16)</f>
        <v>6966</v>
      </c>
      <c r="F17" s="82">
        <f>SUM(F13:F16)</f>
        <v>20968</v>
      </c>
      <c r="G17" s="121">
        <f>SUM(G13:G16)</f>
        <v>14510</v>
      </c>
      <c r="H17" s="2"/>
      <c r="I17" s="3"/>
    </row>
    <row r="18" spans="1:9" ht="15.75">
      <c r="A18" s="2"/>
      <c r="B18" s="2"/>
      <c r="C18" s="2"/>
      <c r="D18" s="82"/>
      <c r="E18" s="121"/>
      <c r="F18" s="82"/>
      <c r="G18" s="121"/>
      <c r="H18" s="2"/>
      <c r="I18" s="3"/>
    </row>
    <row r="19" spans="1:9" ht="15.75">
      <c r="A19" s="2" t="s">
        <v>6</v>
      </c>
      <c r="B19" s="2"/>
      <c r="C19" s="2"/>
      <c r="D19" s="82">
        <v>370</v>
      </c>
      <c r="E19" s="121">
        <v>-350</v>
      </c>
      <c r="F19" s="82">
        <v>702</v>
      </c>
      <c r="G19" s="121">
        <v>457</v>
      </c>
      <c r="H19" s="2"/>
      <c r="I19" s="3"/>
    </row>
    <row r="20" spans="1:9" ht="15.75">
      <c r="A20" s="2"/>
      <c r="B20" s="2"/>
      <c r="C20" s="2"/>
      <c r="D20" s="82"/>
      <c r="E20" s="121"/>
      <c r="F20" s="82"/>
      <c r="G20" s="121"/>
      <c r="H20" s="2"/>
      <c r="I20" s="3"/>
    </row>
    <row r="21" spans="1:9" ht="15.75">
      <c r="A21" s="2" t="s">
        <v>132</v>
      </c>
      <c r="B21" s="2"/>
      <c r="C21" s="2"/>
      <c r="D21" s="82">
        <v>-3915</v>
      </c>
      <c r="E21" s="121">
        <v>-4350</v>
      </c>
      <c r="F21" s="82">
        <v>-15482</v>
      </c>
      <c r="G21" s="121">
        <v>-10418</v>
      </c>
      <c r="H21" s="2"/>
      <c r="I21" s="3"/>
    </row>
    <row r="22" spans="1:9" ht="15.75">
      <c r="A22" s="2"/>
      <c r="B22" s="2"/>
      <c r="C22" s="2"/>
      <c r="D22" s="82"/>
      <c r="E22" s="121"/>
      <c r="F22" s="82"/>
      <c r="G22" s="121"/>
      <c r="H22" s="2"/>
      <c r="I22" s="3"/>
    </row>
    <row r="23" spans="1:9" ht="15.75">
      <c r="A23" s="2" t="s">
        <v>7</v>
      </c>
      <c r="B23" s="2"/>
      <c r="C23" s="2"/>
      <c r="D23" s="83">
        <v>-308</v>
      </c>
      <c r="E23" s="122">
        <v>-122</v>
      </c>
      <c r="F23" s="83">
        <v>-899</v>
      </c>
      <c r="G23" s="122">
        <v>-147</v>
      </c>
      <c r="H23" s="2"/>
      <c r="I23" s="3"/>
    </row>
    <row r="24" spans="1:9" ht="15.75">
      <c r="A24" s="2"/>
      <c r="B24" s="2"/>
      <c r="C24" s="2"/>
      <c r="D24" s="82"/>
      <c r="E24" s="121"/>
      <c r="F24" s="82"/>
      <c r="G24" s="121"/>
      <c r="H24" s="2"/>
      <c r="I24" s="3"/>
    </row>
    <row r="25" spans="1:9" ht="15.75">
      <c r="A25" s="2" t="s">
        <v>133</v>
      </c>
      <c r="B25" s="2"/>
      <c r="C25" s="2"/>
      <c r="D25" s="82">
        <f>SUM(D17:D24)</f>
        <v>1633</v>
      </c>
      <c r="E25" s="121">
        <f>SUM(E16:E24)</f>
        <v>2144</v>
      </c>
      <c r="F25" s="82">
        <f>SUM(F17:F24)</f>
        <v>5289</v>
      </c>
      <c r="G25" s="121">
        <f>SUM(G17:G24)</f>
        <v>4402</v>
      </c>
      <c r="H25" s="2"/>
      <c r="I25" s="3"/>
    </row>
    <row r="26" spans="1:9" ht="15.75">
      <c r="A26" s="2"/>
      <c r="B26" s="2"/>
      <c r="C26" s="2"/>
      <c r="D26" s="82"/>
      <c r="E26" s="121"/>
      <c r="F26" s="82"/>
      <c r="G26" s="121"/>
      <c r="H26" s="2"/>
      <c r="I26" s="3"/>
    </row>
    <row r="27" spans="1:9" ht="15.75">
      <c r="A27" s="2" t="s">
        <v>9</v>
      </c>
      <c r="B27" s="2"/>
      <c r="C27" s="2"/>
      <c r="D27" s="82">
        <v>-473</v>
      </c>
      <c r="E27" s="121">
        <v>-555</v>
      </c>
      <c r="F27" s="82">
        <v>-1340</v>
      </c>
      <c r="G27" s="121">
        <v>-1435</v>
      </c>
      <c r="H27" s="2"/>
      <c r="I27" s="3"/>
    </row>
    <row r="28" spans="1:9" ht="15.75">
      <c r="A28" s="2"/>
      <c r="B28" s="2"/>
      <c r="C28" s="2"/>
      <c r="D28" s="84"/>
      <c r="E28" s="123"/>
      <c r="F28" s="84"/>
      <c r="G28" s="123"/>
      <c r="H28" s="2"/>
      <c r="I28" s="3"/>
    </row>
    <row r="29" spans="1:9" ht="16.5" thickBot="1">
      <c r="A29" s="20" t="s">
        <v>102</v>
      </c>
      <c r="B29" s="2"/>
      <c r="C29" s="2"/>
      <c r="D29" s="85">
        <f>D25+D27</f>
        <v>1160</v>
      </c>
      <c r="E29" s="124">
        <f>E25+E27</f>
        <v>1589</v>
      </c>
      <c r="F29" s="85">
        <f>F25+F27</f>
        <v>3949</v>
      </c>
      <c r="G29" s="124">
        <f>G25+G27</f>
        <v>2967</v>
      </c>
      <c r="H29" s="2"/>
      <c r="I29" s="3"/>
    </row>
    <row r="30" spans="1:9" ht="15.75">
      <c r="A30" s="2"/>
      <c r="B30" s="2"/>
      <c r="C30" s="2"/>
      <c r="D30" s="82"/>
      <c r="E30" s="121"/>
      <c r="F30" s="82"/>
      <c r="G30" s="121"/>
      <c r="H30" s="2"/>
      <c r="I30" s="3"/>
    </row>
    <row r="31" spans="1:9" ht="15.75">
      <c r="A31" s="2" t="s">
        <v>103</v>
      </c>
      <c r="B31" s="2"/>
      <c r="C31" s="2"/>
      <c r="D31" s="82"/>
      <c r="E31" s="121"/>
      <c r="F31" s="82"/>
      <c r="G31" s="121"/>
      <c r="H31" s="2"/>
      <c r="I31" s="3"/>
    </row>
    <row r="32" spans="1:9" ht="15.75">
      <c r="A32" s="2" t="s">
        <v>104</v>
      </c>
      <c r="B32" s="2"/>
      <c r="C32" s="2"/>
      <c r="D32" s="82">
        <v>1268</v>
      </c>
      <c r="E32" s="121">
        <v>1596</v>
      </c>
      <c r="F32" s="82">
        <v>4074</v>
      </c>
      <c r="G32" s="121">
        <v>3037</v>
      </c>
      <c r="H32" s="2"/>
      <c r="I32" s="3"/>
    </row>
    <row r="33" spans="1:9" ht="15.75">
      <c r="A33" s="2" t="s">
        <v>10</v>
      </c>
      <c r="B33" s="2"/>
      <c r="C33" s="2"/>
      <c r="D33" s="82">
        <v>-108</v>
      </c>
      <c r="E33" s="121">
        <v>-7</v>
      </c>
      <c r="F33" s="82">
        <v>-125</v>
      </c>
      <c r="G33" s="121">
        <v>-70</v>
      </c>
      <c r="H33" s="2"/>
      <c r="I33" s="3"/>
    </row>
    <row r="34" spans="1:9" ht="15.75">
      <c r="A34" s="2"/>
      <c r="B34" s="2"/>
      <c r="C34" s="2"/>
      <c r="D34" s="84"/>
      <c r="E34" s="123"/>
      <c r="F34" s="84"/>
      <c r="G34" s="123"/>
      <c r="H34" s="2"/>
      <c r="I34" s="3"/>
    </row>
    <row r="35" spans="1:9" ht="16.5" thickBot="1">
      <c r="A35" s="2" t="s">
        <v>105</v>
      </c>
      <c r="B35" s="2"/>
      <c r="C35" s="2"/>
      <c r="D35" s="85">
        <f>SUM(D32:D34)</f>
        <v>1160</v>
      </c>
      <c r="E35" s="124">
        <f>E32+E33</f>
        <v>1589</v>
      </c>
      <c r="F35" s="85">
        <f>SUM(F32:F34)</f>
        <v>3949</v>
      </c>
      <c r="G35" s="124">
        <f>G32+G33</f>
        <v>2967</v>
      </c>
      <c r="H35" s="2"/>
      <c r="I35" s="3"/>
    </row>
    <row r="36" spans="1:9" ht="15.75">
      <c r="A36" s="2"/>
      <c r="B36" s="2"/>
      <c r="C36" s="2"/>
      <c r="D36" s="10"/>
      <c r="E36" s="9"/>
      <c r="F36" s="10"/>
      <c r="G36" s="9"/>
      <c r="H36" s="2"/>
      <c r="I36" s="3"/>
    </row>
    <row r="37" spans="1:9" ht="15.75">
      <c r="A37" s="2" t="s">
        <v>106</v>
      </c>
      <c r="B37" s="2"/>
      <c r="C37" s="2"/>
      <c r="D37" s="10"/>
      <c r="E37" s="9"/>
      <c r="F37" s="10"/>
      <c r="G37" s="9"/>
      <c r="H37" s="2"/>
      <c r="I37" s="3"/>
    </row>
    <row r="38" spans="1:9" ht="15.75">
      <c r="A38" s="2" t="s">
        <v>107</v>
      </c>
      <c r="B38" s="2"/>
      <c r="C38" s="2"/>
      <c r="D38" s="10"/>
      <c r="E38" s="9"/>
      <c r="F38" s="10"/>
      <c r="G38" s="9"/>
      <c r="H38" s="2"/>
      <c r="I38" s="3"/>
    </row>
    <row r="39" spans="1:9" ht="15.75">
      <c r="A39" s="49" t="s">
        <v>108</v>
      </c>
      <c r="B39" s="2"/>
      <c r="C39" s="2"/>
      <c r="D39" s="141">
        <v>2.99</v>
      </c>
      <c r="E39" s="127">
        <v>3.77</v>
      </c>
      <c r="F39" s="86">
        <v>9.61</v>
      </c>
      <c r="G39" s="125">
        <v>7.17</v>
      </c>
      <c r="H39" s="2"/>
      <c r="I39" s="3"/>
    </row>
    <row r="40" spans="1:9" ht="16.5" thickBot="1">
      <c r="A40" s="49" t="s">
        <v>109</v>
      </c>
      <c r="B40" s="2"/>
      <c r="C40" s="2"/>
      <c r="D40" s="142">
        <v>2.99</v>
      </c>
      <c r="E40" s="128">
        <v>3.77</v>
      </c>
      <c r="F40" s="87">
        <v>9.61</v>
      </c>
      <c r="G40" s="126">
        <v>7.17</v>
      </c>
      <c r="H40" s="2"/>
      <c r="I40" s="3"/>
    </row>
    <row r="41" spans="1:9" ht="15.75">
      <c r="A41" s="2"/>
      <c r="B41" s="2"/>
      <c r="C41" s="2"/>
      <c r="D41" s="56"/>
      <c r="F41" s="56"/>
      <c r="H41" s="2" t="s">
        <v>11</v>
      </c>
      <c r="I41" s="3"/>
    </row>
    <row r="42" spans="1:9" ht="15.75">
      <c r="A42" s="2"/>
      <c r="B42" s="2"/>
      <c r="C42" s="2"/>
      <c r="D42" s="4"/>
      <c r="E42" s="4"/>
      <c r="F42" s="4"/>
      <c r="G42" s="4"/>
      <c r="H42" s="2" t="s">
        <v>5</v>
      </c>
      <c r="I42" s="5"/>
    </row>
    <row r="43" spans="1:9" ht="15.75">
      <c r="A43" s="2" t="s">
        <v>12</v>
      </c>
      <c r="B43" s="2"/>
      <c r="C43" s="2"/>
      <c r="D43" s="4"/>
      <c r="E43" s="4"/>
      <c r="F43" s="4"/>
      <c r="G43" s="4"/>
      <c r="H43" s="2" t="s">
        <v>5</v>
      </c>
      <c r="I43" s="6"/>
    </row>
    <row r="44" spans="1:9" ht="15.75">
      <c r="A44" s="2" t="s">
        <v>110</v>
      </c>
      <c r="B44" s="2"/>
      <c r="C44" s="2"/>
      <c r="D44" s="4"/>
      <c r="E44" s="4"/>
      <c r="F44" s="4"/>
      <c r="G44" s="4"/>
      <c r="H44" s="2"/>
      <c r="I44" s="5"/>
    </row>
    <row r="45" spans="2:9" ht="15.75">
      <c r="B45" s="2"/>
      <c r="C45" s="2"/>
      <c r="D45" s="4"/>
      <c r="E45" s="4"/>
      <c r="F45" s="4"/>
      <c r="G45" s="4"/>
      <c r="H45" s="2"/>
      <c r="I45" s="5"/>
    </row>
    <row r="46" spans="1:9" ht="15.75">
      <c r="A46" s="2"/>
      <c r="B46" s="2"/>
      <c r="C46" s="2"/>
      <c r="D46" s="4"/>
      <c r="E46" s="4"/>
      <c r="F46" s="4"/>
      <c r="G46" s="4"/>
      <c r="H46" s="2"/>
      <c r="I46" s="5"/>
    </row>
    <row r="47" spans="2:9" ht="15.75">
      <c r="B47" s="2"/>
      <c r="C47" s="2"/>
      <c r="D47" s="4"/>
      <c r="E47" s="4"/>
      <c r="F47" s="4"/>
      <c r="G47" s="4"/>
      <c r="H47" s="2"/>
      <c r="I47" s="5"/>
    </row>
    <row r="48" spans="2:9" ht="15.75">
      <c r="B48" s="2"/>
      <c r="C48" s="2"/>
      <c r="D48" s="4" t="s">
        <v>5</v>
      </c>
      <c r="E48" s="4" t="s">
        <v>5</v>
      </c>
      <c r="F48" s="4"/>
      <c r="G48" s="4"/>
      <c r="H48" s="2"/>
      <c r="I48" s="5"/>
    </row>
    <row r="49" spans="1:9" ht="15.75">
      <c r="A49" s="2"/>
      <c r="B49" s="2"/>
      <c r="C49" s="2"/>
      <c r="D49" s="4"/>
      <c r="E49" s="4"/>
      <c r="F49" s="4"/>
      <c r="G49" s="4"/>
      <c r="H49" s="2"/>
      <c r="I49" s="5"/>
    </row>
    <row r="50" spans="1:9" ht="15.75">
      <c r="A50" s="2"/>
      <c r="B50" s="2"/>
      <c r="C50" s="2"/>
      <c r="D50" s="4"/>
      <c r="E50" s="4"/>
      <c r="F50" s="4"/>
      <c r="G50" s="4"/>
      <c r="H50" s="2"/>
      <c r="I50" s="5"/>
    </row>
    <row r="51" spans="1:9" ht="15.75">
      <c r="A51" s="2"/>
      <c r="B51" s="2"/>
      <c r="C51" s="2"/>
      <c r="D51" s="4"/>
      <c r="E51" s="4"/>
      <c r="F51" s="4"/>
      <c r="G51" s="4"/>
      <c r="H51" s="2"/>
      <c r="I51" s="4"/>
    </row>
    <row r="52" spans="4:9" ht="15">
      <c r="D52" s="7"/>
      <c r="E52" s="7"/>
      <c r="F52" s="7"/>
      <c r="G52" s="7"/>
      <c r="I52" s="7"/>
    </row>
    <row r="53" spans="4:9" ht="15">
      <c r="D53" s="7"/>
      <c r="E53" s="7"/>
      <c r="F53" s="7"/>
      <c r="G53" s="7"/>
      <c r="I53" s="7"/>
    </row>
    <row r="54" spans="1:9" ht="15.75">
      <c r="A54" s="2"/>
      <c r="B54" s="2"/>
      <c r="C54" s="2"/>
      <c r="D54" s="4"/>
      <c r="E54" s="4"/>
      <c r="F54" s="4"/>
      <c r="G54" s="4"/>
      <c r="H54" s="2"/>
      <c r="I54" s="4"/>
    </row>
    <row r="55" spans="4:9" ht="15">
      <c r="D55" s="7"/>
      <c r="E55" s="7"/>
      <c r="F55" s="7"/>
      <c r="G55" s="7"/>
      <c r="I55" s="7"/>
    </row>
    <row r="56" spans="1:9" ht="15.75">
      <c r="A56" s="2"/>
      <c r="B56" s="2"/>
      <c r="C56" s="2"/>
      <c r="D56" s="4"/>
      <c r="E56" s="4"/>
      <c r="F56" s="4"/>
      <c r="G56" s="4"/>
      <c r="H56" s="2"/>
      <c r="I56" s="4"/>
    </row>
    <row r="57" spans="1:8" ht="15.75">
      <c r="A57" s="2"/>
      <c r="B57" s="2"/>
      <c r="C57" s="2"/>
      <c r="D57" s="4"/>
      <c r="E57" s="4"/>
      <c r="F57" s="4"/>
      <c r="G57" s="4"/>
      <c r="H57" s="2"/>
    </row>
    <row r="58" spans="1:8" ht="15.75">
      <c r="A58" s="2"/>
      <c r="B58" s="2"/>
      <c r="C58" s="2"/>
      <c r="D58" s="4"/>
      <c r="E58" s="4"/>
      <c r="F58" s="4"/>
      <c r="G58" s="4"/>
      <c r="H58" s="2"/>
    </row>
    <row r="59" spans="1:8" ht="15.75">
      <c r="A59" s="2"/>
      <c r="B59" s="2"/>
      <c r="C59" s="2"/>
      <c r="D59" s="4"/>
      <c r="E59" s="4"/>
      <c r="F59" s="4"/>
      <c r="G59" s="4"/>
      <c r="H59" s="2"/>
    </row>
    <row r="60" spans="4:7" ht="15">
      <c r="D60" s="7"/>
      <c r="E60" s="7"/>
      <c r="F60" s="7"/>
      <c r="G60" s="7"/>
    </row>
    <row r="61" spans="4:7" ht="15">
      <c r="D61" s="7"/>
      <c r="E61" s="7"/>
      <c r="F61" s="7"/>
      <c r="G61" s="7"/>
    </row>
    <row r="62" spans="4:7" ht="15">
      <c r="D62" s="7"/>
      <c r="E62" s="7"/>
      <c r="F62" s="7"/>
      <c r="G62" s="7"/>
    </row>
    <row r="63" spans="4:7" ht="15">
      <c r="D63" s="7"/>
      <c r="E63" s="7"/>
      <c r="F63" s="7"/>
      <c r="G63" s="7"/>
    </row>
    <row r="64" spans="4:7" ht="15">
      <c r="D64" s="7"/>
      <c r="E64" s="7"/>
      <c r="F64" s="7"/>
      <c r="G64" s="7"/>
    </row>
    <row r="65" spans="4:7" ht="15">
      <c r="D65" s="7"/>
      <c r="E65" s="7"/>
      <c r="F65" s="7"/>
      <c r="G65" s="7"/>
    </row>
    <row r="66" spans="4:7" ht="15">
      <c r="D66" s="7"/>
      <c r="E66" s="7"/>
      <c r="F66" s="7"/>
      <c r="G66" s="7"/>
    </row>
    <row r="67" spans="4:7" ht="15">
      <c r="D67" s="7"/>
      <c r="E67" s="7"/>
      <c r="F67" s="7"/>
      <c r="G67" s="7"/>
    </row>
    <row r="68" spans="4:7" ht="15">
      <c r="D68" s="7"/>
      <c r="E68" s="7"/>
      <c r="F68" s="7"/>
      <c r="G68" s="7"/>
    </row>
    <row r="69" spans="4:7" ht="15">
      <c r="D69" s="7"/>
      <c r="E69" s="7"/>
      <c r="F69" s="7"/>
      <c r="G69" s="7"/>
    </row>
    <row r="70" spans="4:7" ht="15">
      <c r="D70" s="7"/>
      <c r="E70" s="7"/>
      <c r="F70" s="7"/>
      <c r="G70" s="7"/>
    </row>
    <row r="71" spans="4:7" ht="15">
      <c r="D71" s="7"/>
      <c r="E71" s="7"/>
      <c r="F71" s="7"/>
      <c r="G71" s="7"/>
    </row>
    <row r="72" spans="4:7" ht="15">
      <c r="D72" s="7"/>
      <c r="E72" s="7"/>
      <c r="F72" s="7"/>
      <c r="G72" s="7"/>
    </row>
  </sheetData>
  <mergeCells count="6">
    <mergeCell ref="D8:E8"/>
    <mergeCell ref="F8:G8"/>
    <mergeCell ref="D6:E6"/>
    <mergeCell ref="F6:G6"/>
    <mergeCell ref="D7:E7"/>
    <mergeCell ref="F7:G7"/>
  </mergeCells>
  <printOptions/>
  <pageMargins left="0.75" right="0.75" top="1" bottom="1" header="0.5" footer="0.5"/>
  <pageSetup horizontalDpi="300" verticalDpi="300" orientation="portrait" paperSize="9" scale="9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88"/>
  <sheetViews>
    <sheetView tabSelected="1" workbookViewId="0" topLeftCell="A45">
      <selection activeCell="H41" sqref="H41"/>
    </sheetView>
  </sheetViews>
  <sheetFormatPr defaultColWidth="9.140625" defaultRowHeight="12.75"/>
  <cols>
    <col min="1" max="2" width="9.140625" style="2" customWidth="1"/>
    <col min="3" max="3" width="15.57421875" style="2" customWidth="1"/>
    <col min="4" max="4" width="25.28125" style="2" customWidth="1"/>
    <col min="5" max="5" width="12.28125" style="2" customWidth="1"/>
    <col min="6" max="6" width="11.421875" style="47" customWidth="1"/>
    <col min="7" max="16384" width="9.140625" style="2" customWidth="1"/>
  </cols>
  <sheetData>
    <row r="1" spans="1:6" ht="15">
      <c r="A1" s="20" t="s">
        <v>149</v>
      </c>
      <c r="B1" s="20"/>
      <c r="C1" s="20"/>
      <c r="D1" s="20"/>
      <c r="E1" s="20"/>
      <c r="F1" s="119"/>
    </row>
    <row r="2" spans="1:6" ht="15">
      <c r="A2" s="20" t="s">
        <v>37</v>
      </c>
      <c r="B2" s="20"/>
      <c r="C2" s="20"/>
      <c r="D2" s="20"/>
      <c r="E2" s="20"/>
      <c r="F2" s="119"/>
    </row>
    <row r="3" spans="1:6" ht="15">
      <c r="A3" s="20" t="s">
        <v>156</v>
      </c>
      <c r="B3" s="20"/>
      <c r="C3" s="20"/>
      <c r="D3" s="20"/>
      <c r="E3" s="20"/>
      <c r="F3" s="119"/>
    </row>
    <row r="5" spans="5:6" ht="15">
      <c r="E5" s="133">
        <v>39325</v>
      </c>
      <c r="F5" s="133">
        <v>38960</v>
      </c>
    </row>
    <row r="6" spans="5:6" ht="15">
      <c r="E6" s="134" t="s">
        <v>1</v>
      </c>
      <c r="F6" s="134" t="s">
        <v>1</v>
      </c>
    </row>
    <row r="7" spans="1:6" ht="15">
      <c r="A7" s="20" t="s">
        <v>38</v>
      </c>
      <c r="F7" s="2"/>
    </row>
    <row r="8" spans="1:6" ht="15">
      <c r="A8" s="20" t="s">
        <v>8</v>
      </c>
      <c r="E8" s="135">
        <v>5289</v>
      </c>
      <c r="F8" s="29">
        <v>4402</v>
      </c>
    </row>
    <row r="9" spans="1:6" ht="15">
      <c r="A9" s="2" t="s">
        <v>39</v>
      </c>
      <c r="E9" s="88"/>
      <c r="F9" s="29"/>
    </row>
    <row r="10" spans="1:6" ht="15">
      <c r="A10" s="2" t="s">
        <v>96</v>
      </c>
      <c r="E10" s="88">
        <v>130</v>
      </c>
      <c r="F10" s="29">
        <v>14</v>
      </c>
    </row>
    <row r="11" spans="1:6" ht="15">
      <c r="A11" s="2" t="s">
        <v>158</v>
      </c>
      <c r="E11" s="88">
        <v>0</v>
      </c>
      <c r="F11" s="29">
        <v>25</v>
      </c>
    </row>
    <row r="12" spans="1:6" ht="15">
      <c r="A12" s="2" t="s">
        <v>40</v>
      </c>
      <c r="E12" s="23">
        <v>0</v>
      </c>
      <c r="F12" s="29">
        <v>379</v>
      </c>
    </row>
    <row r="13" spans="1:6" ht="15">
      <c r="A13" s="2" t="s">
        <v>41</v>
      </c>
      <c r="D13" s="2" t="s">
        <v>5</v>
      </c>
      <c r="E13" s="23">
        <v>2535</v>
      </c>
      <c r="F13" s="29">
        <v>2378</v>
      </c>
    </row>
    <row r="14" spans="1:6" ht="15">
      <c r="A14" s="2" t="s">
        <v>91</v>
      </c>
      <c r="E14" s="23">
        <v>28</v>
      </c>
      <c r="F14" s="29">
        <v>-93</v>
      </c>
    </row>
    <row r="15" spans="1:6" ht="15">
      <c r="A15" s="18" t="s">
        <v>92</v>
      </c>
      <c r="B15" s="18"/>
      <c r="C15" s="18"/>
      <c r="D15" s="18"/>
      <c r="E15" s="23">
        <v>0</v>
      </c>
      <c r="F15" s="29">
        <v>-85</v>
      </c>
    </row>
    <row r="16" spans="1:6" ht="15">
      <c r="A16" s="2" t="s">
        <v>42</v>
      </c>
      <c r="E16" s="23">
        <v>899</v>
      </c>
      <c r="F16" s="29">
        <v>147</v>
      </c>
    </row>
    <row r="17" spans="1:6" ht="15">
      <c r="A17" s="2" t="s">
        <v>43</v>
      </c>
      <c r="E17" s="23">
        <v>0</v>
      </c>
      <c r="F17" s="29">
        <v>7</v>
      </c>
    </row>
    <row r="18" spans="1:6" ht="15">
      <c r="A18" s="2" t="s">
        <v>44</v>
      </c>
      <c r="E18" s="23">
        <v>-2</v>
      </c>
      <c r="F18" s="29">
        <v>-13</v>
      </c>
    </row>
    <row r="19" spans="1:6" ht="15">
      <c r="A19" s="2" t="s">
        <v>165</v>
      </c>
      <c r="E19" s="23">
        <v>0</v>
      </c>
      <c r="F19" s="29">
        <v>10</v>
      </c>
    </row>
    <row r="20" spans="1:6" ht="15.75" thickBot="1">
      <c r="A20" s="2" t="s">
        <v>45</v>
      </c>
      <c r="E20" s="95">
        <v>-71</v>
      </c>
      <c r="F20" s="136">
        <v>-207</v>
      </c>
    </row>
    <row r="21" spans="1:6" ht="15">
      <c r="A21" s="20" t="s">
        <v>46</v>
      </c>
      <c r="E21" s="23">
        <f>SUM(E8:E20)</f>
        <v>8808</v>
      </c>
      <c r="F21" s="29">
        <f>SUM(F8:F20)</f>
        <v>6964</v>
      </c>
    </row>
    <row r="22" spans="5:6" ht="15">
      <c r="E22" s="23"/>
      <c r="F22" s="29"/>
    </row>
    <row r="23" spans="1:6" ht="15">
      <c r="A23" s="2" t="s">
        <v>21</v>
      </c>
      <c r="E23" s="23">
        <v>-1776</v>
      </c>
      <c r="F23" s="29">
        <v>442</v>
      </c>
    </row>
    <row r="24" spans="1:6" ht="15">
      <c r="A24" s="2" t="s">
        <v>150</v>
      </c>
      <c r="D24" s="2" t="s">
        <v>5</v>
      </c>
      <c r="E24" s="23">
        <v>-6526</v>
      </c>
      <c r="F24" s="29">
        <v>-3506</v>
      </c>
    </row>
    <row r="25" spans="1:6" ht="15.75" thickBot="1">
      <c r="A25" s="2" t="s">
        <v>151</v>
      </c>
      <c r="D25" s="2" t="s">
        <v>5</v>
      </c>
      <c r="E25" s="95">
        <v>7457</v>
      </c>
      <c r="F25" s="136">
        <v>5618</v>
      </c>
    </row>
    <row r="26" spans="1:6" ht="15">
      <c r="A26" s="20" t="s">
        <v>47</v>
      </c>
      <c r="E26" s="23">
        <f>SUM(E21:E25)</f>
        <v>7963</v>
      </c>
      <c r="F26" s="29">
        <f>SUM(F21:F25)</f>
        <v>9518</v>
      </c>
    </row>
    <row r="27" spans="1:6" ht="15">
      <c r="A27" s="2" t="s">
        <v>48</v>
      </c>
      <c r="E27" s="23">
        <f>-E16</f>
        <v>-899</v>
      </c>
      <c r="F27" s="29">
        <v>-147</v>
      </c>
    </row>
    <row r="28" spans="1:6" ht="15">
      <c r="A28" s="2" t="s">
        <v>49</v>
      </c>
      <c r="E28" s="23">
        <f>-E18</f>
        <v>2</v>
      </c>
      <c r="F28" s="29">
        <v>13</v>
      </c>
    </row>
    <row r="29" spans="1:6" ht="15">
      <c r="A29" s="2" t="s">
        <v>93</v>
      </c>
      <c r="E29" s="23">
        <v>0</v>
      </c>
      <c r="F29" s="29">
        <v>227</v>
      </c>
    </row>
    <row r="30" spans="1:6" ht="15.75" thickBot="1">
      <c r="A30" s="2" t="s">
        <v>50</v>
      </c>
      <c r="D30" s="2" t="s">
        <v>5</v>
      </c>
      <c r="E30" s="95">
        <v>-2691</v>
      </c>
      <c r="F30" s="136">
        <v>-1499</v>
      </c>
    </row>
    <row r="31" spans="1:6" ht="15">
      <c r="A31" s="2" t="s">
        <v>51</v>
      </c>
      <c r="E31" s="23">
        <f>SUM(E26:E30)</f>
        <v>4375</v>
      </c>
      <c r="F31" s="29">
        <f>SUM(F26:F30)</f>
        <v>8112</v>
      </c>
    </row>
    <row r="32" spans="5:6" ht="15">
      <c r="E32" s="23"/>
      <c r="F32" s="29"/>
    </row>
    <row r="33" spans="1:6" ht="15">
      <c r="A33" s="20" t="s">
        <v>52</v>
      </c>
      <c r="E33" s="27"/>
      <c r="F33" s="29"/>
    </row>
    <row r="34" spans="1:6" ht="15">
      <c r="A34" s="2" t="s">
        <v>159</v>
      </c>
      <c r="E34" s="27">
        <v>0</v>
      </c>
      <c r="F34" s="29">
        <v>-16045</v>
      </c>
    </row>
    <row r="35" spans="1:6" ht="15">
      <c r="A35" s="2" t="s">
        <v>97</v>
      </c>
      <c r="E35" s="27">
        <v>0</v>
      </c>
      <c r="F35" s="30">
        <v>3163</v>
      </c>
    </row>
    <row r="36" spans="1:6" ht="15">
      <c r="A36" s="2" t="s">
        <v>160</v>
      </c>
      <c r="E36" s="27">
        <v>0</v>
      </c>
      <c r="F36" s="30">
        <v>-703</v>
      </c>
    </row>
    <row r="37" spans="1:6" ht="15">
      <c r="A37" s="2" t="s">
        <v>54</v>
      </c>
      <c r="E37" s="27">
        <f>-E20</f>
        <v>71</v>
      </c>
      <c r="F37" s="30">
        <v>207</v>
      </c>
    </row>
    <row r="38" spans="1:6" ht="15">
      <c r="A38" s="2" t="s">
        <v>55</v>
      </c>
      <c r="E38" s="96">
        <v>358</v>
      </c>
      <c r="F38" s="30">
        <v>113</v>
      </c>
    </row>
    <row r="39" spans="1:6" ht="15">
      <c r="A39" s="2" t="s">
        <v>161</v>
      </c>
      <c r="E39" s="96">
        <v>0</v>
      </c>
      <c r="F39" s="30">
        <v>474</v>
      </c>
    </row>
    <row r="40" spans="1:6" ht="15">
      <c r="A40" s="2" t="s">
        <v>162</v>
      </c>
      <c r="E40" s="96">
        <v>0</v>
      </c>
      <c r="F40" s="30">
        <v>320</v>
      </c>
    </row>
    <row r="41" spans="1:6" ht="15">
      <c r="A41" s="2" t="s">
        <v>56</v>
      </c>
      <c r="E41" s="90">
        <v>-1865</v>
      </c>
      <c r="F41" s="137">
        <v>-644</v>
      </c>
    </row>
    <row r="42" spans="1:6" ht="15">
      <c r="A42" s="2" t="s">
        <v>94</v>
      </c>
      <c r="E42" s="27">
        <f>SUM(E35:E41)</f>
        <v>-1436</v>
      </c>
      <c r="F42" s="30">
        <f>SUM(F34:F41)</f>
        <v>-13115</v>
      </c>
    </row>
    <row r="43" spans="5:6" ht="15">
      <c r="E43" s="27"/>
      <c r="F43" s="30"/>
    </row>
    <row r="44" spans="1:6" ht="15">
      <c r="A44" s="20" t="s">
        <v>57</v>
      </c>
      <c r="E44" s="27"/>
      <c r="F44" s="29"/>
    </row>
    <row r="45" spans="1:6" ht="15">
      <c r="A45" s="2" t="s">
        <v>163</v>
      </c>
      <c r="E45" s="27">
        <v>0</v>
      </c>
      <c r="F45" s="30">
        <v>145</v>
      </c>
    </row>
    <row r="46" spans="1:6" ht="15">
      <c r="A46" s="2" t="s">
        <v>53</v>
      </c>
      <c r="E46" s="27">
        <v>-364</v>
      </c>
      <c r="F46" s="30">
        <v>-212</v>
      </c>
    </row>
    <row r="47" spans="1:6" ht="15">
      <c r="A47" s="2" t="s">
        <v>135</v>
      </c>
      <c r="E47" s="27">
        <v>-216</v>
      </c>
      <c r="F47" s="30">
        <v>-43</v>
      </c>
    </row>
    <row r="48" spans="1:6" ht="15">
      <c r="A48" s="2" t="s">
        <v>90</v>
      </c>
      <c r="E48" s="27">
        <v>-1844</v>
      </c>
      <c r="F48" s="30">
        <v>-915</v>
      </c>
    </row>
    <row r="49" spans="1:6" ht="15">
      <c r="A49" s="2" t="s">
        <v>152</v>
      </c>
      <c r="E49" s="90">
        <v>0</v>
      </c>
      <c r="F49" s="137">
        <v>122</v>
      </c>
    </row>
    <row r="50" spans="1:6" ht="15">
      <c r="A50" s="2" t="s">
        <v>58</v>
      </c>
      <c r="E50" s="91">
        <f>SUM(E45:E49)</f>
        <v>-2424</v>
      </c>
      <c r="F50" s="33">
        <f>SUM(F45:F49)</f>
        <v>-903</v>
      </c>
    </row>
    <row r="51" spans="5:6" ht="15">
      <c r="E51" s="91"/>
      <c r="F51" s="33"/>
    </row>
    <row r="52" spans="1:6" ht="15">
      <c r="A52" s="2" t="s">
        <v>164</v>
      </c>
      <c r="E52" s="91">
        <v>0</v>
      </c>
      <c r="F52" s="33">
        <v>76</v>
      </c>
    </row>
    <row r="53" spans="5:6" ht="15">
      <c r="E53" s="89"/>
      <c r="F53" s="33"/>
    </row>
    <row r="54" spans="1:6" ht="15">
      <c r="A54" s="20" t="s">
        <v>59</v>
      </c>
      <c r="E54" s="17"/>
      <c r="F54" s="2"/>
    </row>
    <row r="55" spans="1:6" ht="15">
      <c r="A55" s="20" t="s">
        <v>60</v>
      </c>
      <c r="E55" s="91">
        <f>+E31+E42+E50</f>
        <v>515</v>
      </c>
      <c r="F55" s="33">
        <f>+F31+F42+F50+F52</f>
        <v>-5830</v>
      </c>
    </row>
    <row r="56" spans="5:6" ht="15">
      <c r="E56" s="23"/>
      <c r="F56" s="29"/>
    </row>
    <row r="57" spans="1:6" ht="15">
      <c r="A57" s="20" t="s">
        <v>61</v>
      </c>
      <c r="E57" s="89">
        <v>3182</v>
      </c>
      <c r="F57" s="29">
        <v>9012</v>
      </c>
    </row>
    <row r="58" spans="5:6" ht="15">
      <c r="E58" s="92"/>
      <c r="F58" s="29"/>
    </row>
    <row r="59" spans="1:6" ht="15.75" thickBot="1">
      <c r="A59" s="20" t="s">
        <v>62</v>
      </c>
      <c r="E59" s="93">
        <f>SUM(E55:E58)</f>
        <v>3697</v>
      </c>
      <c r="F59" s="138">
        <f>+F57+F55</f>
        <v>3182</v>
      </c>
    </row>
    <row r="60" spans="5:6" ht="15.75" thickTop="1">
      <c r="E60" s="89"/>
      <c r="F60" s="29"/>
    </row>
    <row r="61" spans="1:6" ht="15">
      <c r="A61" s="20" t="s">
        <v>63</v>
      </c>
      <c r="E61" s="89"/>
      <c r="F61" s="29"/>
    </row>
    <row r="62" spans="5:6" ht="15">
      <c r="E62" s="89"/>
      <c r="F62" s="29"/>
    </row>
    <row r="63" spans="1:6" ht="15">
      <c r="A63" s="2" t="s">
        <v>98</v>
      </c>
      <c r="E63" s="96">
        <v>137</v>
      </c>
      <c r="F63" s="29">
        <v>185</v>
      </c>
    </row>
    <row r="64" spans="1:6" ht="15">
      <c r="A64" s="2" t="s">
        <v>64</v>
      </c>
      <c r="E64" s="23">
        <v>6253</v>
      </c>
      <c r="F64" s="29">
        <v>4069</v>
      </c>
    </row>
    <row r="65" spans="1:6" ht="15">
      <c r="A65" s="2" t="s">
        <v>136</v>
      </c>
      <c r="E65" s="23">
        <v>-2693</v>
      </c>
      <c r="F65" s="29">
        <v>-1072</v>
      </c>
    </row>
    <row r="66" spans="1:8" ht="15.75" thickBot="1">
      <c r="A66" s="2" t="s">
        <v>5</v>
      </c>
      <c r="E66" s="93">
        <f>SUM(E63:E65)</f>
        <v>3697</v>
      </c>
      <c r="F66" s="138">
        <f>SUM(F63:F65)</f>
        <v>3182</v>
      </c>
      <c r="H66" s="26"/>
    </row>
    <row r="67" spans="5:6" ht="15.75" thickTop="1">
      <c r="E67" s="23"/>
      <c r="F67" s="29"/>
    </row>
    <row r="68" spans="2:6" ht="15.75">
      <c r="B68" s="5"/>
      <c r="C68" s="5"/>
      <c r="D68" s="5"/>
      <c r="E68" s="54"/>
      <c r="F68" s="54"/>
    </row>
    <row r="69" spans="1:6" ht="15.75">
      <c r="A69" s="5" t="s">
        <v>99</v>
      </c>
      <c r="B69" s="5"/>
      <c r="C69" s="5"/>
      <c r="D69" s="5"/>
      <c r="E69" s="94" t="s">
        <v>1</v>
      </c>
      <c r="F69" s="130" t="s">
        <v>1</v>
      </c>
    </row>
    <row r="70" spans="2:6" ht="15.75">
      <c r="B70" s="5"/>
      <c r="C70" s="5"/>
      <c r="D70" s="5"/>
      <c r="E70" s="17"/>
      <c r="F70" s="139"/>
    </row>
    <row r="71" spans="1:6" ht="15.75">
      <c r="A71" s="5" t="s">
        <v>137</v>
      </c>
      <c r="B71" s="5"/>
      <c r="C71" s="5"/>
      <c r="D71" s="5"/>
      <c r="E71" s="97">
        <v>5457</v>
      </c>
      <c r="F71" s="140">
        <v>3905</v>
      </c>
    </row>
    <row r="72" spans="1:6" ht="15.75">
      <c r="A72" s="5" t="s">
        <v>120</v>
      </c>
      <c r="B72" s="5"/>
      <c r="C72" s="5"/>
      <c r="D72" s="5"/>
      <c r="E72" s="97">
        <v>137</v>
      </c>
      <c r="F72" s="140">
        <v>185</v>
      </c>
    </row>
    <row r="73" spans="1:6" ht="16.5" thickBot="1">
      <c r="A73" s="5"/>
      <c r="B73" s="5"/>
      <c r="C73" s="5"/>
      <c r="D73" s="5"/>
      <c r="E73" s="98">
        <f>SUM(E71:E72)</f>
        <v>5594</v>
      </c>
      <c r="F73" s="131">
        <f>SUM(F71:F72)</f>
        <v>4090</v>
      </c>
    </row>
    <row r="74" spans="1:6" ht="16.5" thickTop="1">
      <c r="A74" s="5"/>
      <c r="B74" s="5"/>
      <c r="C74" s="5"/>
      <c r="D74" s="5"/>
      <c r="E74" s="53"/>
      <c r="F74" s="120"/>
    </row>
    <row r="75" spans="1:6" ht="15.75">
      <c r="A75" s="5"/>
      <c r="B75" s="5"/>
      <c r="C75" s="5"/>
      <c r="D75" s="5"/>
      <c r="E75" s="52"/>
      <c r="F75" s="120"/>
    </row>
    <row r="76" spans="1:6" ht="15">
      <c r="A76" s="2" t="s">
        <v>65</v>
      </c>
      <c r="E76" s="31"/>
      <c r="F76" s="118"/>
    </row>
    <row r="77" spans="1:6" ht="15">
      <c r="A77" s="2" t="s">
        <v>110</v>
      </c>
      <c r="E77" s="29"/>
      <c r="F77" s="118"/>
    </row>
    <row r="78" spans="5:6" ht="15">
      <c r="E78" s="29"/>
      <c r="F78" s="118"/>
    </row>
    <row r="79" spans="5:6" ht="15">
      <c r="E79" s="29"/>
      <c r="F79" s="118"/>
    </row>
    <row r="80" spans="5:6" ht="15">
      <c r="E80" s="29"/>
      <c r="F80" s="118"/>
    </row>
    <row r="81" spans="5:6" ht="15">
      <c r="E81" s="29"/>
      <c r="F81" s="118"/>
    </row>
    <row r="82" spans="5:6" ht="15">
      <c r="E82" s="29"/>
      <c r="F82" s="118"/>
    </row>
    <row r="83" spans="5:6" ht="15">
      <c r="E83" s="29"/>
      <c r="F83" s="118"/>
    </row>
    <row r="84" spans="5:6" ht="15">
      <c r="E84" s="29"/>
      <c r="F84" s="118"/>
    </row>
    <row r="85" spans="5:6" ht="15">
      <c r="E85" s="29"/>
      <c r="F85" s="118"/>
    </row>
    <row r="86" spans="5:6" ht="15">
      <c r="E86" s="29"/>
      <c r="F86" s="118"/>
    </row>
    <row r="87" spans="5:6" ht="15">
      <c r="E87" s="29"/>
      <c r="F87" s="118"/>
    </row>
    <row r="88" spans="5:6" ht="15">
      <c r="E88" s="29"/>
      <c r="F88" s="118"/>
    </row>
    <row r="89" spans="5:6" ht="15">
      <c r="E89" s="29"/>
      <c r="F89" s="118"/>
    </row>
    <row r="90" spans="5:6" ht="15">
      <c r="E90" s="29"/>
      <c r="F90" s="118"/>
    </row>
    <row r="91" spans="5:6" ht="15">
      <c r="E91" s="29"/>
      <c r="F91" s="118"/>
    </row>
    <row r="92" spans="5:6" ht="15">
      <c r="E92" s="29"/>
      <c r="F92" s="118"/>
    </row>
    <row r="93" spans="5:6" ht="15">
      <c r="E93" s="29"/>
      <c r="F93" s="118"/>
    </row>
    <row r="94" spans="5:6" ht="15">
      <c r="E94" s="29"/>
      <c r="F94" s="118"/>
    </row>
    <row r="95" spans="5:6" ht="15">
      <c r="E95" s="29"/>
      <c r="F95" s="118"/>
    </row>
    <row r="96" spans="5:6" ht="15">
      <c r="E96" s="29"/>
      <c r="F96" s="118"/>
    </row>
    <row r="97" spans="5:6" ht="15">
      <c r="E97" s="29"/>
      <c r="F97" s="118"/>
    </row>
    <row r="98" spans="5:6" ht="15">
      <c r="E98" s="29"/>
      <c r="F98" s="118"/>
    </row>
    <row r="99" spans="5:6" ht="15">
      <c r="E99" s="29"/>
      <c r="F99" s="118"/>
    </row>
    <row r="100" spans="5:6" ht="15">
      <c r="E100" s="29"/>
      <c r="F100" s="118"/>
    </row>
    <row r="101" spans="5:6" ht="15">
      <c r="E101" s="29"/>
      <c r="F101" s="118"/>
    </row>
    <row r="102" spans="5:6" ht="15">
      <c r="E102" s="29"/>
      <c r="F102" s="118"/>
    </row>
    <row r="103" spans="5:6" ht="15">
      <c r="E103" s="29"/>
      <c r="F103" s="118"/>
    </row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77" spans="1:4" ht="15">
      <c r="A177" s="14"/>
      <c r="B177" s="14"/>
      <c r="C177" s="14"/>
      <c r="D177" s="35"/>
    </row>
    <row r="184" spans="1:4" ht="15">
      <c r="A184" s="14"/>
      <c r="B184" s="14"/>
      <c r="C184" s="14"/>
      <c r="D184" s="35"/>
    </row>
    <row r="185" spans="1:4" ht="15">
      <c r="A185" s="14"/>
      <c r="B185" s="14"/>
      <c r="C185" s="14"/>
      <c r="D185" s="35"/>
    </row>
    <row r="186" spans="1:4" ht="15">
      <c r="A186" s="14"/>
      <c r="B186" s="14"/>
      <c r="C186" s="14"/>
      <c r="D186" s="35"/>
    </row>
    <row r="187" spans="1:4" ht="15">
      <c r="A187" s="14"/>
      <c r="B187" s="14"/>
      <c r="C187" s="14"/>
      <c r="D187" s="35"/>
    </row>
    <row r="188" spans="1:4" ht="15">
      <c r="A188" s="14"/>
      <c r="B188" s="14"/>
      <c r="C188" s="14"/>
      <c r="D188" s="14"/>
    </row>
  </sheetData>
  <printOptions/>
  <pageMargins left="0.75" right="0.75" top="1" bottom="1" header="0.5" footer="0.5"/>
  <pageSetup horizontalDpi="300" verticalDpi="3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6"/>
  <sheetViews>
    <sheetView workbookViewId="0" topLeftCell="A25">
      <selection activeCell="K37" sqref="K37"/>
    </sheetView>
  </sheetViews>
  <sheetFormatPr defaultColWidth="9.140625" defaultRowHeight="12.75"/>
  <cols>
    <col min="1" max="1" width="6.140625" style="72" customWidth="1"/>
    <col min="2" max="5" width="9.140625" style="72" customWidth="1"/>
    <col min="6" max="6" width="10.28125" style="72" customWidth="1"/>
    <col min="7" max="7" width="14.140625" style="72" customWidth="1"/>
    <col min="8" max="8" width="6.57421875" style="72" customWidth="1"/>
    <col min="9" max="9" width="14.140625" style="72" customWidth="1"/>
    <col min="10" max="10" width="12.28125" style="72" customWidth="1"/>
    <col min="11" max="11" width="17.28125" style="72" customWidth="1"/>
    <col min="12" max="16384" width="9.140625" style="72" customWidth="1"/>
  </cols>
  <sheetData>
    <row r="1" spans="1:2" ht="15.75">
      <c r="A1" s="143"/>
      <c r="B1" s="1" t="s">
        <v>87</v>
      </c>
    </row>
    <row r="2" spans="2:11" ht="15.75">
      <c r="B2" s="8" t="s">
        <v>142</v>
      </c>
      <c r="C2" s="8"/>
      <c r="D2" s="8"/>
      <c r="E2" s="8"/>
      <c r="F2" s="9"/>
      <c r="G2" s="10"/>
      <c r="H2" s="11"/>
      <c r="I2" s="144"/>
      <c r="J2" s="12"/>
      <c r="K2" s="2"/>
    </row>
    <row r="3" spans="1:11" ht="15">
      <c r="A3" s="13"/>
      <c r="B3" s="13"/>
      <c r="C3" s="13"/>
      <c r="D3" s="13"/>
      <c r="E3" s="14"/>
      <c r="F3" s="15"/>
      <c r="G3" s="16"/>
      <c r="H3" s="17"/>
      <c r="I3" s="16"/>
      <c r="J3" s="12"/>
      <c r="K3" s="2"/>
    </row>
    <row r="4" spans="1:11" ht="15">
      <c r="A4" s="2"/>
      <c r="B4" s="2"/>
      <c r="C4" s="2"/>
      <c r="D4" s="2"/>
      <c r="E4" s="2"/>
      <c r="F4" s="17"/>
      <c r="G4" s="81" t="s">
        <v>143</v>
      </c>
      <c r="H4" s="145"/>
      <c r="I4" s="81" t="s">
        <v>145</v>
      </c>
      <c r="J4" s="79"/>
      <c r="K4" s="2"/>
    </row>
    <row r="5" spans="1:11" ht="15">
      <c r="A5" s="2"/>
      <c r="B5" s="2"/>
      <c r="C5" s="2"/>
      <c r="D5" s="2"/>
      <c r="E5" s="2"/>
      <c r="F5" s="17"/>
      <c r="G5" s="78" t="s">
        <v>144</v>
      </c>
      <c r="H5" s="17"/>
      <c r="I5" s="78" t="s">
        <v>146</v>
      </c>
      <c r="J5" s="12"/>
      <c r="K5" s="2"/>
    </row>
    <row r="6" spans="2:11" ht="15">
      <c r="B6" s="2"/>
      <c r="C6" s="2"/>
      <c r="D6" s="2"/>
      <c r="E6" s="2"/>
      <c r="F6" s="17"/>
      <c r="G6" s="80" t="s">
        <v>157</v>
      </c>
      <c r="H6" s="17"/>
      <c r="I6" s="80" t="s">
        <v>147</v>
      </c>
      <c r="J6" s="12"/>
      <c r="K6" s="2"/>
    </row>
    <row r="7" spans="2:11" ht="15">
      <c r="B7" s="2"/>
      <c r="C7" s="2"/>
      <c r="D7" s="2"/>
      <c r="E7" s="2"/>
      <c r="F7" s="17"/>
      <c r="G7" s="76" t="s">
        <v>13</v>
      </c>
      <c r="H7" s="17"/>
      <c r="I7" s="77" t="s">
        <v>14</v>
      </c>
      <c r="J7" s="12"/>
      <c r="K7" s="2"/>
    </row>
    <row r="8" spans="2:11" ht="15">
      <c r="B8" s="2"/>
      <c r="C8" s="2"/>
      <c r="D8" s="2"/>
      <c r="E8" s="2"/>
      <c r="F8" s="17"/>
      <c r="G8" s="21" t="s">
        <v>15</v>
      </c>
      <c r="H8" s="17"/>
      <c r="I8" s="21" t="s">
        <v>15</v>
      </c>
      <c r="J8" s="12"/>
      <c r="K8" s="2"/>
    </row>
    <row r="9" spans="2:11" ht="15">
      <c r="B9" s="20" t="s">
        <v>111</v>
      </c>
      <c r="C9" s="2"/>
      <c r="D9" s="2"/>
      <c r="E9" s="2"/>
      <c r="F9" s="17"/>
      <c r="G9" s="16"/>
      <c r="H9" s="17"/>
      <c r="I9" s="19"/>
      <c r="J9" s="12"/>
      <c r="K9" s="2"/>
    </row>
    <row r="10" spans="2:11" ht="15">
      <c r="B10" s="20" t="s">
        <v>112</v>
      </c>
      <c r="C10" s="2"/>
      <c r="D10" s="2"/>
      <c r="E10" s="2"/>
      <c r="F10" s="17"/>
      <c r="G10" s="16"/>
      <c r="H10" s="17"/>
      <c r="J10" s="12"/>
      <c r="K10" s="2"/>
    </row>
    <row r="11" spans="2:14" ht="15">
      <c r="B11" s="22" t="s">
        <v>16</v>
      </c>
      <c r="C11" s="146"/>
      <c r="D11" s="22"/>
      <c r="E11" s="22"/>
      <c r="F11" s="18"/>
      <c r="G11" s="23">
        <v>23459</v>
      </c>
      <c r="H11" s="23"/>
      <c r="I11" s="61">
        <v>26935</v>
      </c>
      <c r="J11" s="2"/>
      <c r="K11" s="2"/>
      <c r="L11" s="147"/>
      <c r="M11" s="144"/>
      <c r="N11" s="144"/>
    </row>
    <row r="12" spans="2:14" ht="15">
      <c r="B12" s="22" t="s">
        <v>17</v>
      </c>
      <c r="C12" s="22"/>
      <c r="D12" s="22"/>
      <c r="E12" s="22"/>
      <c r="F12" s="18"/>
      <c r="G12" s="23">
        <v>1186</v>
      </c>
      <c r="H12" s="23"/>
      <c r="I12" s="62">
        <v>1186</v>
      </c>
      <c r="J12" s="2"/>
      <c r="K12" s="2"/>
      <c r="L12" s="147"/>
      <c r="M12" s="144"/>
      <c r="N12" s="144"/>
    </row>
    <row r="13" spans="2:14" ht="15">
      <c r="B13" s="22" t="s">
        <v>18</v>
      </c>
      <c r="C13" s="22"/>
      <c r="D13" s="22"/>
      <c r="E13" s="22"/>
      <c r="F13" s="24"/>
      <c r="G13" s="148">
        <v>109</v>
      </c>
      <c r="H13" s="23"/>
      <c r="I13" s="62">
        <v>109</v>
      </c>
      <c r="J13" s="2"/>
      <c r="K13" s="2"/>
      <c r="L13" s="147"/>
      <c r="M13" s="144"/>
      <c r="N13" s="144"/>
    </row>
    <row r="14" spans="2:14" ht="15">
      <c r="B14" s="22" t="s">
        <v>19</v>
      </c>
      <c r="C14" s="146"/>
      <c r="D14" s="22"/>
      <c r="E14" s="22"/>
      <c r="F14" s="18"/>
      <c r="G14" s="23">
        <v>764</v>
      </c>
      <c r="H14" s="23"/>
      <c r="I14" s="63">
        <v>642</v>
      </c>
      <c r="J14" s="2"/>
      <c r="K14" s="2"/>
      <c r="L14" s="147"/>
      <c r="M14" s="144"/>
      <c r="N14" s="144"/>
    </row>
    <row r="15" spans="2:14" ht="15">
      <c r="B15" s="22" t="s">
        <v>138</v>
      </c>
      <c r="C15" s="146"/>
      <c r="D15" s="22"/>
      <c r="E15" s="22"/>
      <c r="F15" s="18"/>
      <c r="G15" s="23">
        <v>7169</v>
      </c>
      <c r="H15" s="23"/>
      <c r="I15" s="63">
        <v>7169</v>
      </c>
      <c r="J15" s="2"/>
      <c r="K15" s="2"/>
      <c r="L15" s="147"/>
      <c r="M15" s="144"/>
      <c r="N15" s="144"/>
    </row>
    <row r="16" spans="2:14" ht="15">
      <c r="B16" s="146"/>
      <c r="C16" s="146"/>
      <c r="D16" s="146"/>
      <c r="E16" s="146"/>
      <c r="F16" s="147"/>
      <c r="G16" s="149">
        <f>SUM(G11:G15)</f>
        <v>32687</v>
      </c>
      <c r="H16" s="57"/>
      <c r="I16" s="65">
        <f>SUM(I11:I15)</f>
        <v>36041</v>
      </c>
      <c r="J16" s="2"/>
      <c r="K16" s="2"/>
      <c r="L16" s="147"/>
      <c r="M16" s="144"/>
      <c r="N16" s="144"/>
    </row>
    <row r="17" spans="2:14" ht="15">
      <c r="B17" s="146"/>
      <c r="C17" s="146"/>
      <c r="D17" s="146"/>
      <c r="E17" s="146"/>
      <c r="F17" s="147"/>
      <c r="G17" s="57"/>
      <c r="H17" s="57"/>
      <c r="I17" s="57"/>
      <c r="J17" s="2"/>
      <c r="K17" s="2"/>
      <c r="L17" s="147"/>
      <c r="M17" s="144"/>
      <c r="N17" s="144"/>
    </row>
    <row r="18" spans="2:14" ht="15">
      <c r="B18" s="15" t="s">
        <v>20</v>
      </c>
      <c r="C18" s="22"/>
      <c r="D18" s="22"/>
      <c r="E18" s="22"/>
      <c r="F18" s="18"/>
      <c r="G18" s="23"/>
      <c r="H18" s="23"/>
      <c r="I18" s="23"/>
      <c r="J18" s="2"/>
      <c r="K18" s="2"/>
      <c r="L18" s="147"/>
      <c r="M18" s="144"/>
      <c r="N18" s="144"/>
    </row>
    <row r="19" spans="2:14" ht="15">
      <c r="B19" s="25" t="s">
        <v>21</v>
      </c>
      <c r="C19" s="25"/>
      <c r="D19" s="25"/>
      <c r="E19" s="25"/>
      <c r="F19" s="24"/>
      <c r="G19" s="27">
        <v>20372</v>
      </c>
      <c r="H19" s="23"/>
      <c r="I19" s="32">
        <v>18596</v>
      </c>
      <c r="J19" s="2"/>
      <c r="K19" s="2"/>
      <c r="L19" s="147"/>
      <c r="M19" s="144"/>
      <c r="N19" s="144"/>
    </row>
    <row r="20" spans="2:14" ht="15">
      <c r="B20" s="25" t="s">
        <v>22</v>
      </c>
      <c r="C20" s="25"/>
      <c r="D20" s="25"/>
      <c r="E20" s="25"/>
      <c r="F20" s="18"/>
      <c r="G20" s="27">
        <v>32690</v>
      </c>
      <c r="H20" s="23"/>
      <c r="I20" s="32">
        <v>26164</v>
      </c>
      <c r="J20" s="2"/>
      <c r="K20" s="2"/>
      <c r="L20" s="147"/>
      <c r="M20" s="144"/>
      <c r="N20" s="144"/>
    </row>
    <row r="21" spans="1:14" ht="15">
      <c r="A21" s="2"/>
      <c r="B21" s="25" t="s">
        <v>23</v>
      </c>
      <c r="C21" s="25"/>
      <c r="D21" s="25"/>
      <c r="E21" s="25"/>
      <c r="F21" s="18"/>
      <c r="G21" s="27">
        <v>5594</v>
      </c>
      <c r="H21" s="23"/>
      <c r="I21" s="32">
        <v>4090</v>
      </c>
      <c r="J21" s="2"/>
      <c r="K21" s="26"/>
      <c r="L21" s="147"/>
      <c r="M21" s="144"/>
      <c r="N21" s="144"/>
    </row>
    <row r="22" spans="1:14" ht="15">
      <c r="A22" s="2"/>
      <c r="B22" s="25" t="s">
        <v>24</v>
      </c>
      <c r="C22" s="25"/>
      <c r="D22" s="25"/>
      <c r="E22" s="25"/>
      <c r="F22" s="18"/>
      <c r="G22" s="27">
        <v>6253</v>
      </c>
      <c r="H22" s="23"/>
      <c r="I22" s="32">
        <v>4069</v>
      </c>
      <c r="J22" s="2"/>
      <c r="K22" s="26"/>
      <c r="L22" s="147"/>
      <c r="M22" s="144"/>
      <c r="N22" s="144"/>
    </row>
    <row r="23" spans="1:14" ht="15">
      <c r="A23" s="2"/>
      <c r="B23" s="22"/>
      <c r="C23" s="22"/>
      <c r="D23" s="22"/>
      <c r="E23" s="22"/>
      <c r="F23" s="18"/>
      <c r="G23" s="150">
        <f>SUM(G19:G22)</f>
        <v>64909</v>
      </c>
      <c r="H23" s="23"/>
      <c r="I23" s="64">
        <f>SUM(I19:I22)</f>
        <v>52919</v>
      </c>
      <c r="J23" s="2"/>
      <c r="K23" s="26"/>
      <c r="L23" s="147"/>
      <c r="M23" s="144"/>
      <c r="N23" s="144"/>
    </row>
    <row r="24" spans="1:14" ht="15.75" thickBot="1">
      <c r="A24" s="2"/>
      <c r="B24" s="15" t="s">
        <v>113</v>
      </c>
      <c r="C24" s="22"/>
      <c r="D24" s="22"/>
      <c r="E24" s="22"/>
      <c r="F24" s="18"/>
      <c r="G24" s="151">
        <f>G16+G23</f>
        <v>97596</v>
      </c>
      <c r="H24" s="23"/>
      <c r="I24" s="66">
        <f>I16+I23</f>
        <v>88960</v>
      </c>
      <c r="J24" s="2"/>
      <c r="K24" s="26"/>
      <c r="L24" s="147"/>
      <c r="M24" s="144"/>
      <c r="N24" s="144"/>
    </row>
    <row r="25" spans="1:14" ht="15">
      <c r="A25" s="2"/>
      <c r="B25" s="15"/>
      <c r="C25" s="22"/>
      <c r="D25" s="22"/>
      <c r="E25" s="22"/>
      <c r="F25" s="18"/>
      <c r="G25" s="27"/>
      <c r="H25" s="23"/>
      <c r="I25" s="27"/>
      <c r="J25" s="2"/>
      <c r="K25" s="26"/>
      <c r="L25" s="147"/>
      <c r="M25" s="144"/>
      <c r="N25" s="144"/>
    </row>
    <row r="26" spans="1:14" ht="15">
      <c r="A26" s="2"/>
      <c r="B26" s="15" t="s">
        <v>114</v>
      </c>
      <c r="C26" s="22"/>
      <c r="D26" s="22"/>
      <c r="E26" s="22"/>
      <c r="F26" s="18"/>
      <c r="G26" s="27"/>
      <c r="H26" s="23"/>
      <c r="I26" s="27"/>
      <c r="J26" s="2"/>
      <c r="K26" s="26"/>
      <c r="L26" s="147"/>
      <c r="M26" s="144"/>
      <c r="N26" s="144"/>
    </row>
    <row r="27" spans="1:14" ht="15">
      <c r="A27" s="2"/>
      <c r="B27" s="15" t="s">
        <v>115</v>
      </c>
      <c r="C27" s="22"/>
      <c r="D27" s="22"/>
      <c r="E27" s="22"/>
      <c r="F27" s="18"/>
      <c r="G27" s="27"/>
      <c r="H27" s="23"/>
      <c r="I27" s="27"/>
      <c r="J27" s="2"/>
      <c r="K27" s="26"/>
      <c r="L27" s="147"/>
      <c r="M27" s="144"/>
      <c r="N27" s="144"/>
    </row>
    <row r="28" spans="1:14" ht="15">
      <c r="A28" s="2"/>
      <c r="B28" s="22" t="s">
        <v>28</v>
      </c>
      <c r="C28" s="22"/>
      <c r="D28" s="22"/>
      <c r="E28" s="22"/>
      <c r="F28" s="18"/>
      <c r="G28" s="27">
        <v>42377</v>
      </c>
      <c r="H28" s="23"/>
      <c r="I28" s="32">
        <v>42377</v>
      </c>
      <c r="J28" s="2"/>
      <c r="K28" s="26"/>
      <c r="L28" s="147"/>
      <c r="M28" s="144"/>
      <c r="N28" s="144"/>
    </row>
    <row r="29" spans="1:14" ht="15">
      <c r="A29" s="2"/>
      <c r="B29" s="22" t="s">
        <v>29</v>
      </c>
      <c r="C29" s="22"/>
      <c r="D29" s="22"/>
      <c r="E29" s="22"/>
      <c r="F29" s="18"/>
      <c r="G29" s="27">
        <v>558</v>
      </c>
      <c r="H29" s="23"/>
      <c r="I29" s="32">
        <v>558</v>
      </c>
      <c r="J29" s="2"/>
      <c r="K29" s="26"/>
      <c r="L29" s="147"/>
      <c r="M29" s="144"/>
      <c r="N29" s="144"/>
    </row>
    <row r="30" spans="1:14" ht="15">
      <c r="A30" s="2"/>
      <c r="B30" s="22" t="s">
        <v>30</v>
      </c>
      <c r="C30" s="22"/>
      <c r="D30" s="22"/>
      <c r="E30" s="22"/>
      <c r="F30" s="18"/>
      <c r="G30" s="27">
        <v>-367</v>
      </c>
      <c r="H30" s="23"/>
      <c r="I30" s="32">
        <v>-364</v>
      </c>
      <c r="J30" s="2"/>
      <c r="K30" s="26"/>
      <c r="L30" s="147"/>
      <c r="M30" s="144"/>
      <c r="N30" s="144"/>
    </row>
    <row r="31" spans="1:14" ht="15">
      <c r="A31" s="2"/>
      <c r="B31" s="22" t="s">
        <v>31</v>
      </c>
      <c r="C31" s="22"/>
      <c r="D31" s="22"/>
      <c r="E31" s="22"/>
      <c r="F31" s="18"/>
      <c r="G31" s="27">
        <v>671</v>
      </c>
      <c r="H31" s="23"/>
      <c r="I31" s="32">
        <v>671</v>
      </c>
      <c r="J31" s="2"/>
      <c r="K31" s="26"/>
      <c r="L31" s="147"/>
      <c r="M31" s="144"/>
      <c r="N31" s="144"/>
    </row>
    <row r="32" spans="1:14" ht="15">
      <c r="A32" s="2"/>
      <c r="B32" s="22" t="s">
        <v>32</v>
      </c>
      <c r="C32" s="22"/>
      <c r="D32" s="22"/>
      <c r="E32" s="22"/>
      <c r="F32" s="18"/>
      <c r="G32" s="90">
        <v>20789</v>
      </c>
      <c r="H32" s="23"/>
      <c r="I32" s="58">
        <v>18571</v>
      </c>
      <c r="J32" s="2"/>
      <c r="K32" s="26"/>
      <c r="L32" s="147"/>
      <c r="M32" s="144"/>
      <c r="N32" s="144"/>
    </row>
    <row r="33" spans="1:14" ht="15">
      <c r="A33" s="2"/>
      <c r="B33" s="22"/>
      <c r="C33" s="22"/>
      <c r="D33" s="22"/>
      <c r="E33" s="22"/>
      <c r="F33" s="18"/>
      <c r="G33" s="27">
        <f>SUM(G28:G32)</f>
        <v>64028</v>
      </c>
      <c r="H33" s="23"/>
      <c r="I33" s="32">
        <f>SUM(I28:I32)</f>
        <v>61813</v>
      </c>
      <c r="J33" s="2"/>
      <c r="K33" s="26"/>
      <c r="L33" s="147"/>
      <c r="M33" s="144"/>
      <c r="N33" s="144"/>
    </row>
    <row r="34" spans="1:14" ht="15">
      <c r="A34" s="2"/>
      <c r="B34" s="15" t="s">
        <v>33</v>
      </c>
      <c r="C34" s="22"/>
      <c r="D34" s="22"/>
      <c r="E34" s="22"/>
      <c r="F34" s="18"/>
      <c r="G34" s="90">
        <v>1095</v>
      </c>
      <c r="H34" s="23"/>
      <c r="I34" s="58">
        <v>1220</v>
      </c>
      <c r="J34" s="2"/>
      <c r="K34" s="26"/>
      <c r="L34" s="147"/>
      <c r="M34" s="144"/>
      <c r="N34" s="144"/>
    </row>
    <row r="35" spans="1:14" ht="15">
      <c r="A35" s="2"/>
      <c r="B35" s="15" t="s">
        <v>116</v>
      </c>
      <c r="C35" s="22"/>
      <c r="D35" s="22"/>
      <c r="E35" s="22"/>
      <c r="F35" s="18"/>
      <c r="G35" s="150">
        <f>SUM(G33:G34)</f>
        <v>65123</v>
      </c>
      <c r="H35" s="23"/>
      <c r="I35" s="64">
        <f>SUM(I33:I34)</f>
        <v>63033</v>
      </c>
      <c r="J35" s="2"/>
      <c r="K35" s="26"/>
      <c r="L35" s="147"/>
      <c r="M35" s="144"/>
      <c r="N35" s="144"/>
    </row>
    <row r="36" spans="1:14" ht="15">
      <c r="A36" s="2"/>
      <c r="B36" s="15"/>
      <c r="C36" s="22"/>
      <c r="D36" s="22"/>
      <c r="E36" s="22"/>
      <c r="F36" s="18"/>
      <c r="G36" s="27"/>
      <c r="H36" s="23"/>
      <c r="I36" s="27"/>
      <c r="J36" s="2"/>
      <c r="K36" s="26"/>
      <c r="L36" s="147"/>
      <c r="M36" s="144"/>
      <c r="N36" s="144"/>
    </row>
    <row r="37" spans="1:14" ht="15">
      <c r="A37" s="2"/>
      <c r="B37" s="15" t="s">
        <v>117</v>
      </c>
      <c r="C37" s="22"/>
      <c r="D37" s="22"/>
      <c r="E37" s="22"/>
      <c r="F37" s="18"/>
      <c r="G37" s="27"/>
      <c r="H37" s="23"/>
      <c r="I37" s="27"/>
      <c r="J37" s="2"/>
      <c r="K37" s="26"/>
      <c r="L37" s="147"/>
      <c r="M37" s="144"/>
      <c r="N37" s="144"/>
    </row>
    <row r="38" spans="1:14" ht="15">
      <c r="A38" s="2"/>
      <c r="B38" s="22" t="s">
        <v>34</v>
      </c>
      <c r="C38" s="22"/>
      <c r="D38" s="22"/>
      <c r="E38" s="22"/>
      <c r="F38" s="18"/>
      <c r="G38" s="27">
        <v>1253</v>
      </c>
      <c r="H38" s="23"/>
      <c r="I38" s="32">
        <v>1250</v>
      </c>
      <c r="J38" s="2"/>
      <c r="K38" s="26"/>
      <c r="L38" s="147"/>
      <c r="M38" s="144"/>
      <c r="N38" s="144"/>
    </row>
    <row r="39" spans="1:14" ht="15">
      <c r="A39" s="2"/>
      <c r="B39" s="22" t="s">
        <v>134</v>
      </c>
      <c r="C39" s="22"/>
      <c r="D39" s="22"/>
      <c r="E39" s="22"/>
      <c r="F39" s="18"/>
      <c r="G39" s="27">
        <v>237</v>
      </c>
      <c r="H39" s="23"/>
      <c r="I39" s="32">
        <v>307</v>
      </c>
      <c r="J39" s="2"/>
      <c r="K39" s="26"/>
      <c r="L39" s="147"/>
      <c r="M39" s="144"/>
      <c r="N39" s="144"/>
    </row>
    <row r="40" spans="1:14" ht="15">
      <c r="A40" s="2"/>
      <c r="B40" s="15"/>
      <c r="C40" s="22"/>
      <c r="D40" s="22"/>
      <c r="E40" s="22"/>
      <c r="F40" s="18"/>
      <c r="G40" s="150">
        <f>SUM(G38:G39)</f>
        <v>1490</v>
      </c>
      <c r="H40" s="23"/>
      <c r="I40" s="64">
        <f>SUM(I38:I39)</f>
        <v>1557</v>
      </c>
      <c r="J40" s="2"/>
      <c r="K40" s="26"/>
      <c r="L40" s="147"/>
      <c r="M40" s="144"/>
      <c r="N40" s="144"/>
    </row>
    <row r="41" spans="1:14" ht="15">
      <c r="A41" s="2"/>
      <c r="B41" s="15"/>
      <c r="C41" s="22"/>
      <c r="D41" s="22"/>
      <c r="E41" s="22"/>
      <c r="F41" s="18"/>
      <c r="G41" s="27"/>
      <c r="H41" s="23"/>
      <c r="I41" s="27"/>
      <c r="J41" s="2"/>
      <c r="K41" s="26"/>
      <c r="L41" s="147"/>
      <c r="M41" s="144"/>
      <c r="N41" s="144"/>
    </row>
    <row r="42" spans="1:14" ht="15">
      <c r="A42" s="20" t="s">
        <v>5</v>
      </c>
      <c r="B42" s="15" t="s">
        <v>25</v>
      </c>
      <c r="C42" s="22"/>
      <c r="D42" s="22"/>
      <c r="E42" s="22"/>
      <c r="F42" s="18"/>
      <c r="G42" s="27"/>
      <c r="H42" s="23"/>
      <c r="I42" s="27"/>
      <c r="J42" s="2"/>
      <c r="K42" s="2"/>
      <c r="L42" s="147"/>
      <c r="M42" s="144"/>
      <c r="N42" s="144"/>
    </row>
    <row r="43" spans="1:14" ht="15">
      <c r="A43" s="2"/>
      <c r="B43" s="22" t="s">
        <v>26</v>
      </c>
      <c r="C43" s="22"/>
      <c r="D43" s="22"/>
      <c r="E43" s="22"/>
      <c r="F43" s="18"/>
      <c r="G43" s="96">
        <v>9743</v>
      </c>
      <c r="H43" s="23"/>
      <c r="I43" s="67">
        <v>13662</v>
      </c>
      <c r="J43" s="2"/>
      <c r="K43" s="2"/>
      <c r="L43" s="147"/>
      <c r="M43" s="144"/>
      <c r="N43" s="144"/>
    </row>
    <row r="44" spans="1:14" ht="15">
      <c r="A44" s="2"/>
      <c r="B44" s="22" t="s">
        <v>95</v>
      </c>
      <c r="C44" s="22"/>
      <c r="D44" s="22"/>
      <c r="E44" s="22"/>
      <c r="F44" s="18"/>
      <c r="G44" s="152">
        <v>20225</v>
      </c>
      <c r="H44" s="23"/>
      <c r="I44" s="68">
        <v>9817</v>
      </c>
      <c r="J44" s="2"/>
      <c r="K44" s="2"/>
      <c r="L44" s="147"/>
      <c r="M44" s="144"/>
      <c r="N44" s="144"/>
    </row>
    <row r="45" spans="1:14" ht="15">
      <c r="A45" s="2"/>
      <c r="B45" s="22" t="s">
        <v>27</v>
      </c>
      <c r="C45" s="22"/>
      <c r="D45" s="22"/>
      <c r="E45" s="22"/>
      <c r="F45" s="18"/>
      <c r="G45" s="27">
        <v>1015</v>
      </c>
      <c r="H45" s="23"/>
      <c r="I45" s="32">
        <v>891</v>
      </c>
      <c r="J45" s="2"/>
      <c r="K45" s="2"/>
      <c r="L45" s="147"/>
      <c r="M45" s="144"/>
      <c r="N45" s="144"/>
    </row>
    <row r="46" spans="1:14" ht="15">
      <c r="A46" s="2"/>
      <c r="B46" s="22"/>
      <c r="C46" s="22"/>
      <c r="D46" s="22"/>
      <c r="E46" s="22"/>
      <c r="F46" s="18"/>
      <c r="G46" s="150">
        <f>SUM(G43:G45)</f>
        <v>30983</v>
      </c>
      <c r="H46" s="23"/>
      <c r="I46" s="64">
        <f>SUM(I43:I45)</f>
        <v>24370</v>
      </c>
      <c r="J46" s="2"/>
      <c r="K46" s="2"/>
      <c r="L46" s="147"/>
      <c r="M46" s="144"/>
      <c r="N46" s="144"/>
    </row>
    <row r="47" spans="1:14" ht="15">
      <c r="A47" s="20" t="s">
        <v>5</v>
      </c>
      <c r="B47" s="15" t="s">
        <v>118</v>
      </c>
      <c r="C47" s="22"/>
      <c r="D47" s="22"/>
      <c r="E47" s="22"/>
      <c r="F47" s="18"/>
      <c r="G47" s="150">
        <f>G40+G46</f>
        <v>32473</v>
      </c>
      <c r="H47" s="23"/>
      <c r="I47" s="64">
        <f>I40+I46</f>
        <v>25927</v>
      </c>
      <c r="J47" s="2"/>
      <c r="K47" s="2"/>
      <c r="L47" s="147"/>
      <c r="M47" s="144"/>
      <c r="N47" s="144"/>
    </row>
    <row r="48" spans="1:14" ht="15.75" thickBot="1">
      <c r="A48" s="2"/>
      <c r="B48" s="15" t="s">
        <v>119</v>
      </c>
      <c r="C48" s="22"/>
      <c r="D48" s="22"/>
      <c r="E48" s="22"/>
      <c r="F48" s="18"/>
      <c r="G48" s="151">
        <f>G35+G47</f>
        <v>97596</v>
      </c>
      <c r="H48" s="23"/>
      <c r="I48" s="66">
        <f>I35+I47</f>
        <v>88960</v>
      </c>
      <c r="J48" s="2"/>
      <c r="K48" s="2"/>
      <c r="L48" s="147"/>
      <c r="M48" s="144"/>
      <c r="N48" s="144"/>
    </row>
    <row r="49" spans="1:14" ht="15">
      <c r="A49" s="2"/>
      <c r="B49" s="22"/>
      <c r="C49" s="22"/>
      <c r="D49" s="22"/>
      <c r="E49" s="22"/>
      <c r="F49" s="18"/>
      <c r="G49" s="23"/>
      <c r="H49" s="23"/>
      <c r="I49" s="23"/>
      <c r="J49" s="2"/>
      <c r="K49" s="2"/>
      <c r="L49" s="144"/>
      <c r="M49" s="144"/>
      <c r="N49" s="144"/>
    </row>
    <row r="50" spans="1:14" ht="15">
      <c r="A50" s="2"/>
      <c r="B50" s="15" t="s">
        <v>35</v>
      </c>
      <c r="C50" s="15"/>
      <c r="D50" s="15"/>
      <c r="E50" s="22"/>
      <c r="F50" s="18"/>
      <c r="G50" s="129">
        <f>G33/G28</f>
        <v>1.5109139391651132</v>
      </c>
      <c r="H50" s="28"/>
      <c r="I50" s="69">
        <f>I33/I28</f>
        <v>1.4586450197040848</v>
      </c>
      <c r="J50" s="2"/>
      <c r="K50" s="2"/>
      <c r="L50" s="144"/>
      <c r="M50" s="144"/>
      <c r="N50" s="144"/>
    </row>
    <row r="51" spans="2:14" ht="15">
      <c r="B51" s="146"/>
      <c r="C51" s="146"/>
      <c r="D51" s="146"/>
      <c r="E51" s="146"/>
      <c r="G51" s="71"/>
      <c r="H51" s="71"/>
      <c r="I51" s="71"/>
      <c r="J51" s="2"/>
      <c r="K51" s="2"/>
      <c r="L51" s="144"/>
      <c r="M51" s="144"/>
      <c r="N51" s="144"/>
    </row>
    <row r="52" spans="2:14" ht="15">
      <c r="B52" s="146"/>
      <c r="C52" s="146"/>
      <c r="D52" s="146"/>
      <c r="E52" s="146"/>
      <c r="G52" s="71"/>
      <c r="H52" s="71"/>
      <c r="I52" s="71"/>
      <c r="J52" s="2"/>
      <c r="K52" s="2"/>
      <c r="L52" s="144"/>
      <c r="M52" s="144"/>
      <c r="N52" s="144"/>
    </row>
    <row r="53" spans="2:14" ht="15">
      <c r="B53" s="22" t="s">
        <v>36</v>
      </c>
      <c r="C53" s="146"/>
      <c r="D53" s="146"/>
      <c r="E53" s="146"/>
      <c r="G53" s="71"/>
      <c r="H53" s="71"/>
      <c r="I53" s="71"/>
      <c r="K53" s="2"/>
      <c r="L53" s="144"/>
      <c r="M53" s="144"/>
      <c r="N53" s="144"/>
    </row>
    <row r="54" spans="2:14" ht="15">
      <c r="B54" s="22" t="s">
        <v>110</v>
      </c>
      <c r="C54" s="146"/>
      <c r="D54" s="146"/>
      <c r="E54" s="146"/>
      <c r="G54" s="71"/>
      <c r="H54" s="71"/>
      <c r="I54" s="71"/>
      <c r="K54" s="2"/>
      <c r="L54" s="144"/>
      <c r="M54" s="144"/>
      <c r="N54" s="144"/>
    </row>
    <row r="55" spans="1:14" ht="15">
      <c r="A55" s="2"/>
      <c r="B55" s="146"/>
      <c r="C55" s="146"/>
      <c r="D55" s="146"/>
      <c r="E55" s="146"/>
      <c r="G55" s="71"/>
      <c r="H55" s="71"/>
      <c r="I55" s="71"/>
      <c r="J55" s="2"/>
      <c r="K55" s="2"/>
      <c r="L55" s="144"/>
      <c r="M55" s="144"/>
      <c r="N55" s="144"/>
    </row>
    <row r="56" spans="2:14" ht="15">
      <c r="B56" s="146"/>
      <c r="C56" s="146"/>
      <c r="D56" s="146"/>
      <c r="E56" s="146"/>
      <c r="G56" s="71"/>
      <c r="H56" s="71"/>
      <c r="I56" s="71"/>
      <c r="J56" s="2"/>
      <c r="K56" s="2"/>
      <c r="L56" s="144"/>
      <c r="M56" s="144"/>
      <c r="N56" s="144"/>
    </row>
    <row r="57" spans="2:14" ht="15">
      <c r="B57" s="146"/>
      <c r="C57" s="146"/>
      <c r="D57" s="146"/>
      <c r="E57" s="146"/>
      <c r="G57" s="71"/>
      <c r="H57" s="71"/>
      <c r="I57" s="71"/>
      <c r="J57" s="2"/>
      <c r="K57" s="2"/>
      <c r="L57" s="144"/>
      <c r="M57" s="144"/>
      <c r="N57" s="144"/>
    </row>
    <row r="58" spans="2:14" ht="15">
      <c r="B58" s="146"/>
      <c r="C58" s="146"/>
      <c r="D58" s="146"/>
      <c r="E58" s="146"/>
      <c r="G58" s="71"/>
      <c r="H58" s="71"/>
      <c r="I58" s="71"/>
      <c r="K58" s="2"/>
      <c r="L58" s="144"/>
      <c r="M58" s="144"/>
      <c r="N58" s="144"/>
    </row>
    <row r="59" spans="2:14" ht="15">
      <c r="B59" s="146"/>
      <c r="C59" s="146"/>
      <c r="D59" s="146"/>
      <c r="E59" s="146"/>
      <c r="G59" s="71"/>
      <c r="H59" s="71"/>
      <c r="I59" s="71"/>
      <c r="J59" s="2"/>
      <c r="K59" s="2"/>
      <c r="L59" s="144"/>
      <c r="M59" s="144"/>
      <c r="N59" s="144"/>
    </row>
    <row r="60" spans="2:14" ht="15">
      <c r="B60" s="146"/>
      <c r="C60" s="146"/>
      <c r="D60" s="146"/>
      <c r="E60" s="146"/>
      <c r="G60" s="71"/>
      <c r="H60" s="71"/>
      <c r="I60" s="71"/>
      <c r="J60" s="2"/>
      <c r="K60" s="2"/>
      <c r="L60" s="144"/>
      <c r="M60" s="144"/>
      <c r="N60" s="144"/>
    </row>
    <row r="61" spans="2:14" ht="15">
      <c r="B61" s="146"/>
      <c r="C61" s="146"/>
      <c r="D61" s="146"/>
      <c r="E61" s="146"/>
      <c r="G61" s="71"/>
      <c r="H61" s="71"/>
      <c r="I61" s="71"/>
      <c r="J61" s="2"/>
      <c r="K61" s="2"/>
      <c r="L61" s="144"/>
      <c r="M61" s="144"/>
      <c r="N61" s="144"/>
    </row>
    <row r="62" spans="2:14" ht="15">
      <c r="B62" s="146"/>
      <c r="C62" s="146"/>
      <c r="D62" s="146"/>
      <c r="E62" s="146"/>
      <c r="G62" s="71"/>
      <c r="H62" s="71"/>
      <c r="I62" s="71"/>
      <c r="K62" s="2"/>
      <c r="L62" s="144"/>
      <c r="M62" s="144"/>
      <c r="N62" s="144"/>
    </row>
    <row r="63" spans="1:14" ht="15">
      <c r="A63" s="2"/>
      <c r="B63" s="146"/>
      <c r="C63" s="146"/>
      <c r="D63" s="146"/>
      <c r="E63" s="146"/>
      <c r="G63" s="71"/>
      <c r="H63" s="71"/>
      <c r="I63" s="71"/>
      <c r="K63" s="2"/>
      <c r="L63" s="144"/>
      <c r="M63" s="144"/>
      <c r="N63" s="144"/>
    </row>
    <row r="64" spans="2:14" ht="15">
      <c r="B64" s="146"/>
      <c r="C64" s="146"/>
      <c r="D64" s="146"/>
      <c r="E64" s="146"/>
      <c r="G64" s="71"/>
      <c r="H64" s="71"/>
      <c r="I64" s="71"/>
      <c r="J64" s="2"/>
      <c r="K64" s="2"/>
      <c r="L64" s="144"/>
      <c r="M64" s="144"/>
      <c r="N64" s="144"/>
    </row>
    <row r="65" spans="1:14" ht="15">
      <c r="A65" s="2"/>
      <c r="B65" s="146"/>
      <c r="C65" s="146"/>
      <c r="D65" s="146"/>
      <c r="E65" s="146"/>
      <c r="G65" s="71"/>
      <c r="H65" s="71"/>
      <c r="I65" s="71"/>
      <c r="J65" s="2"/>
      <c r="K65" s="2"/>
      <c r="L65" s="144"/>
      <c r="M65" s="144"/>
      <c r="N65" s="144"/>
    </row>
    <row r="66" spans="1:14" ht="15">
      <c r="A66" s="2"/>
      <c r="B66" s="146"/>
      <c r="C66" s="146"/>
      <c r="D66" s="146"/>
      <c r="E66" s="146"/>
      <c r="G66" s="71"/>
      <c r="H66" s="71"/>
      <c r="I66" s="71"/>
      <c r="J66" s="2"/>
      <c r="K66" s="2"/>
      <c r="L66" s="144"/>
      <c r="M66" s="144"/>
      <c r="N66" s="144"/>
    </row>
    <row r="67" spans="1:14" ht="15">
      <c r="A67" s="2"/>
      <c r="B67" s="146"/>
      <c r="C67" s="146"/>
      <c r="D67" s="146"/>
      <c r="E67" s="146"/>
      <c r="G67" s="71"/>
      <c r="H67" s="71"/>
      <c r="I67" s="71"/>
      <c r="J67" s="2"/>
      <c r="K67" s="2"/>
      <c r="L67" s="144"/>
      <c r="M67" s="144"/>
      <c r="N67" s="144"/>
    </row>
    <row r="68" spans="1:14" ht="15">
      <c r="A68" s="2"/>
      <c r="B68" s="22"/>
      <c r="C68" s="22"/>
      <c r="D68" s="22"/>
      <c r="E68" s="22"/>
      <c r="F68" s="2"/>
      <c r="G68" s="29"/>
      <c r="H68" s="29"/>
      <c r="I68" s="29"/>
      <c r="J68" s="2"/>
      <c r="K68" s="2"/>
      <c r="L68" s="144"/>
      <c r="M68" s="144"/>
      <c r="N68" s="144"/>
    </row>
    <row r="69" spans="2:14" ht="15">
      <c r="B69" s="146"/>
      <c r="C69" s="146"/>
      <c r="D69" s="146"/>
      <c r="E69" s="146"/>
      <c r="G69" s="71"/>
      <c r="H69" s="71"/>
      <c r="I69" s="71"/>
      <c r="K69" s="2"/>
      <c r="L69" s="144"/>
      <c r="M69" s="144"/>
      <c r="N69" s="144"/>
    </row>
    <row r="70" spans="1:14" ht="15">
      <c r="A70" s="2"/>
      <c r="B70" s="22"/>
      <c r="C70" s="22"/>
      <c r="D70" s="22"/>
      <c r="E70" s="22"/>
      <c r="F70" s="2"/>
      <c r="G70" s="29"/>
      <c r="H70" s="29"/>
      <c r="I70" s="29"/>
      <c r="J70" s="2"/>
      <c r="K70" s="2"/>
      <c r="L70" s="144"/>
      <c r="M70" s="144"/>
      <c r="N70" s="144"/>
    </row>
    <row r="71" spans="1:14" ht="15">
      <c r="A71" s="2"/>
      <c r="B71" s="22"/>
      <c r="C71" s="22"/>
      <c r="D71" s="22"/>
      <c r="E71" s="22"/>
      <c r="F71" s="2"/>
      <c r="G71" s="29"/>
      <c r="H71" s="29"/>
      <c r="I71" s="29"/>
      <c r="J71" s="2"/>
      <c r="K71" s="2"/>
      <c r="L71" s="144"/>
      <c r="M71" s="144"/>
      <c r="N71" s="144"/>
    </row>
    <row r="72" spans="1:14" ht="15">
      <c r="A72" s="2"/>
      <c r="B72" s="22"/>
      <c r="C72" s="22"/>
      <c r="D72" s="22"/>
      <c r="E72" s="22"/>
      <c r="F72" s="2"/>
      <c r="G72" s="29"/>
      <c r="H72" s="29"/>
      <c r="I72" s="29"/>
      <c r="J72" s="2"/>
      <c r="K72" s="2"/>
      <c r="L72" s="144"/>
      <c r="M72" s="144"/>
      <c r="N72" s="144"/>
    </row>
    <row r="73" spans="2:14" ht="15">
      <c r="B73" s="146"/>
      <c r="C73" s="146"/>
      <c r="D73" s="146"/>
      <c r="E73" s="146"/>
      <c r="G73" s="71"/>
      <c r="H73" s="71"/>
      <c r="I73" s="71"/>
      <c r="K73" s="2"/>
      <c r="L73" s="144"/>
      <c r="M73" s="144"/>
      <c r="N73" s="144"/>
    </row>
    <row r="74" spans="1:14" ht="15">
      <c r="A74" s="2"/>
      <c r="B74" s="22"/>
      <c r="C74" s="22"/>
      <c r="D74" s="22"/>
      <c r="E74" s="22"/>
      <c r="F74" s="2"/>
      <c r="G74" s="29"/>
      <c r="H74" s="29"/>
      <c r="I74" s="29"/>
      <c r="J74" s="2"/>
      <c r="L74" s="144"/>
      <c r="M74" s="144"/>
      <c r="N74" s="144"/>
    </row>
    <row r="75" spans="2:14" ht="15">
      <c r="B75" s="146"/>
      <c r="C75" s="146"/>
      <c r="D75" s="146"/>
      <c r="E75" s="146"/>
      <c r="K75" s="2"/>
      <c r="L75" s="144"/>
      <c r="M75" s="144"/>
      <c r="N75" s="144"/>
    </row>
    <row r="76" spans="1:14" ht="15">
      <c r="A76" s="2"/>
      <c r="B76" s="22"/>
      <c r="C76" s="22"/>
      <c r="D76" s="22"/>
      <c r="E76" s="22"/>
      <c r="F76" s="2"/>
      <c r="G76" s="2"/>
      <c r="H76" s="2"/>
      <c r="I76" s="2"/>
      <c r="J76" s="2"/>
      <c r="K76" s="2"/>
      <c r="L76" s="144"/>
      <c r="M76" s="144"/>
      <c r="N76" s="144"/>
    </row>
    <row r="77" spans="2:14" ht="12.75">
      <c r="B77" s="146"/>
      <c r="C77" s="146"/>
      <c r="D77" s="146"/>
      <c r="E77" s="146"/>
      <c r="L77" s="144"/>
      <c r="M77" s="144"/>
      <c r="N77" s="144"/>
    </row>
    <row r="78" spans="2:14" ht="12.75">
      <c r="B78" s="146"/>
      <c r="C78" s="146"/>
      <c r="D78" s="146"/>
      <c r="E78" s="146"/>
      <c r="L78" s="144"/>
      <c r="M78" s="144"/>
      <c r="N78" s="144"/>
    </row>
    <row r="79" spans="2:14" ht="12.75">
      <c r="B79" s="146"/>
      <c r="C79" s="146"/>
      <c r="D79" s="146"/>
      <c r="E79" s="146"/>
      <c r="L79" s="144"/>
      <c r="M79" s="144"/>
      <c r="N79" s="144"/>
    </row>
    <row r="80" spans="2:14" ht="12.75">
      <c r="B80" s="146"/>
      <c r="C80" s="146"/>
      <c r="D80" s="146"/>
      <c r="E80" s="146"/>
      <c r="L80" s="144"/>
      <c r="M80" s="144"/>
      <c r="N80" s="144"/>
    </row>
    <row r="81" spans="2:14" ht="12.75">
      <c r="B81" s="146"/>
      <c r="C81" s="146"/>
      <c r="D81" s="146"/>
      <c r="E81" s="146"/>
      <c r="L81" s="144"/>
      <c r="M81" s="144"/>
      <c r="N81" s="144"/>
    </row>
    <row r="82" spans="2:14" ht="12.75">
      <c r="B82" s="146"/>
      <c r="C82" s="146"/>
      <c r="D82" s="146"/>
      <c r="E82" s="146"/>
      <c r="L82" s="144"/>
      <c r="M82" s="144"/>
      <c r="N82" s="144"/>
    </row>
    <row r="83" spans="2:14" ht="12.75">
      <c r="B83" s="146"/>
      <c r="C83" s="146"/>
      <c r="D83" s="146"/>
      <c r="E83" s="146"/>
      <c r="L83" s="144"/>
      <c r="M83" s="144"/>
      <c r="N83" s="144"/>
    </row>
    <row r="84" spans="2:14" ht="12.75">
      <c r="B84" s="146"/>
      <c r="C84" s="146"/>
      <c r="D84" s="146"/>
      <c r="E84" s="146"/>
      <c r="L84" s="144"/>
      <c r="M84" s="144"/>
      <c r="N84" s="144"/>
    </row>
    <row r="85" spans="2:14" ht="12.75">
      <c r="B85" s="146"/>
      <c r="C85" s="146"/>
      <c r="D85" s="146"/>
      <c r="E85" s="146"/>
      <c r="L85" s="144"/>
      <c r="M85" s="144"/>
      <c r="N85" s="144"/>
    </row>
    <row r="86" spans="2:14" ht="12.75">
      <c r="B86" s="146"/>
      <c r="C86" s="146"/>
      <c r="D86" s="146"/>
      <c r="E86" s="146"/>
      <c r="L86" s="144"/>
      <c r="M86" s="144"/>
      <c r="N86" s="144"/>
    </row>
    <row r="87" spans="2:14" ht="12.75">
      <c r="B87" s="146"/>
      <c r="C87" s="146"/>
      <c r="D87" s="146"/>
      <c r="E87" s="146"/>
      <c r="L87" s="144"/>
      <c r="M87" s="144"/>
      <c r="N87" s="144"/>
    </row>
    <row r="88" spans="2:14" ht="12.75">
      <c r="B88" s="146"/>
      <c r="C88" s="146"/>
      <c r="D88" s="146"/>
      <c r="E88" s="146"/>
      <c r="L88" s="144"/>
      <c r="M88" s="144"/>
      <c r="N88" s="144"/>
    </row>
    <row r="89" spans="2:14" ht="12.75">
      <c r="B89" s="146"/>
      <c r="C89" s="146"/>
      <c r="D89" s="146"/>
      <c r="E89" s="146"/>
      <c r="L89" s="144"/>
      <c r="M89" s="144"/>
      <c r="N89" s="144"/>
    </row>
    <row r="90" spans="2:14" ht="12.75">
      <c r="B90" s="146"/>
      <c r="C90" s="146"/>
      <c r="D90" s="146"/>
      <c r="E90" s="146"/>
      <c r="L90" s="144"/>
      <c r="M90" s="144"/>
      <c r="N90" s="144"/>
    </row>
    <row r="91" spans="2:14" ht="12.75">
      <c r="B91" s="146"/>
      <c r="C91" s="146"/>
      <c r="D91" s="146"/>
      <c r="E91" s="146"/>
      <c r="L91" s="144"/>
      <c r="M91" s="144"/>
      <c r="N91" s="144"/>
    </row>
    <row r="92" spans="2:14" ht="12.75">
      <c r="B92" s="146"/>
      <c r="C92" s="146"/>
      <c r="D92" s="146"/>
      <c r="E92" s="146"/>
      <c r="L92" s="144"/>
      <c r="M92" s="144"/>
      <c r="N92" s="144"/>
    </row>
    <row r="93" spans="2:14" ht="12.75">
      <c r="B93" s="146"/>
      <c r="C93" s="146"/>
      <c r="D93" s="146"/>
      <c r="E93" s="146"/>
      <c r="L93" s="144"/>
      <c r="M93" s="144"/>
      <c r="N93" s="144"/>
    </row>
    <row r="94" spans="2:14" ht="12.75">
      <c r="B94" s="146"/>
      <c r="C94" s="146"/>
      <c r="D94" s="146"/>
      <c r="E94" s="146"/>
      <c r="L94" s="144"/>
      <c r="M94" s="144"/>
      <c r="N94" s="144"/>
    </row>
    <row r="95" spans="2:14" ht="12.75">
      <c r="B95" s="146"/>
      <c r="C95" s="146"/>
      <c r="D95" s="146"/>
      <c r="E95" s="146"/>
      <c r="L95" s="144"/>
      <c r="M95" s="144"/>
      <c r="N95" s="144"/>
    </row>
    <row r="96" spans="2:14" ht="12.75">
      <c r="B96" s="146"/>
      <c r="C96" s="146"/>
      <c r="D96" s="146"/>
      <c r="E96" s="146"/>
      <c r="L96" s="144"/>
      <c r="M96" s="144"/>
      <c r="N96" s="144"/>
    </row>
    <row r="97" spans="2:14" ht="12.75">
      <c r="B97" s="146"/>
      <c r="C97" s="146"/>
      <c r="D97" s="146"/>
      <c r="E97" s="146"/>
      <c r="L97" s="144"/>
      <c r="M97" s="144"/>
      <c r="N97" s="144"/>
    </row>
    <row r="98" spans="2:14" ht="12.75">
      <c r="B98" s="146"/>
      <c r="C98" s="146"/>
      <c r="D98" s="146"/>
      <c r="E98" s="146"/>
      <c r="L98" s="144"/>
      <c r="M98" s="144"/>
      <c r="N98" s="144"/>
    </row>
    <row r="99" spans="2:14" ht="12.75">
      <c r="B99" s="146"/>
      <c r="C99" s="146"/>
      <c r="D99" s="146"/>
      <c r="E99" s="146"/>
      <c r="L99" s="144"/>
      <c r="M99" s="144"/>
      <c r="N99" s="144"/>
    </row>
    <row r="100" spans="2:14" ht="12.75">
      <c r="B100" s="146"/>
      <c r="C100" s="146"/>
      <c r="D100" s="146"/>
      <c r="E100" s="146"/>
      <c r="L100" s="144"/>
      <c r="M100" s="144"/>
      <c r="N100" s="144"/>
    </row>
    <row r="101" spans="2:14" ht="12.75">
      <c r="B101" s="146"/>
      <c r="C101" s="146"/>
      <c r="D101" s="146"/>
      <c r="E101" s="146"/>
      <c r="L101" s="144"/>
      <c r="M101" s="144"/>
      <c r="N101" s="144"/>
    </row>
    <row r="102" spans="12:14" ht="12.75">
      <c r="L102" s="144"/>
      <c r="M102" s="144"/>
      <c r="N102" s="144"/>
    </row>
    <row r="103" spans="12:14" ht="12.75">
      <c r="L103" s="144"/>
      <c r="M103" s="144"/>
      <c r="N103" s="144"/>
    </row>
    <row r="104" spans="12:14" ht="12.75">
      <c r="L104" s="144"/>
      <c r="M104" s="144"/>
      <c r="N104" s="144"/>
    </row>
    <row r="105" spans="12:14" ht="12.75">
      <c r="L105" s="144"/>
      <c r="M105" s="144"/>
      <c r="N105" s="144"/>
    </row>
    <row r="106" spans="12:14" ht="12.75">
      <c r="L106" s="144"/>
      <c r="M106" s="144"/>
      <c r="N106" s="144"/>
    </row>
    <row r="107" spans="12:14" ht="12.75">
      <c r="L107" s="144"/>
      <c r="M107" s="144"/>
      <c r="N107" s="144"/>
    </row>
    <row r="108" spans="12:14" ht="12.75">
      <c r="L108" s="144"/>
      <c r="M108" s="144"/>
      <c r="N108" s="144"/>
    </row>
    <row r="109" spans="12:14" ht="12.75">
      <c r="L109" s="144"/>
      <c r="M109" s="144"/>
      <c r="N109" s="144"/>
    </row>
    <row r="110" spans="12:14" ht="12.75">
      <c r="L110" s="144"/>
      <c r="M110" s="144"/>
      <c r="N110" s="144"/>
    </row>
    <row r="111" spans="12:14" ht="12.75">
      <c r="L111" s="144"/>
      <c r="M111" s="144"/>
      <c r="N111" s="144"/>
    </row>
    <row r="112" spans="12:14" ht="12.75">
      <c r="L112" s="144"/>
      <c r="M112" s="144"/>
      <c r="N112" s="144"/>
    </row>
    <row r="113" spans="12:14" ht="12.75">
      <c r="L113" s="144"/>
      <c r="M113" s="144"/>
      <c r="N113" s="144"/>
    </row>
    <row r="114" spans="12:14" ht="12.75">
      <c r="L114" s="144"/>
      <c r="M114" s="144"/>
      <c r="N114" s="144"/>
    </row>
    <row r="115" spans="12:14" ht="12.75">
      <c r="L115" s="144"/>
      <c r="M115" s="144"/>
      <c r="N115" s="144"/>
    </row>
    <row r="116" spans="12:14" ht="12.75">
      <c r="L116" s="144"/>
      <c r="M116" s="144"/>
      <c r="N116" s="144"/>
    </row>
    <row r="117" spans="12:14" ht="12.75">
      <c r="L117" s="144"/>
      <c r="M117" s="144"/>
      <c r="N117" s="144"/>
    </row>
    <row r="118" spans="12:14" ht="12.75">
      <c r="L118" s="144"/>
      <c r="M118" s="144"/>
      <c r="N118" s="144"/>
    </row>
    <row r="119" spans="12:14" ht="12.75">
      <c r="L119" s="144"/>
      <c r="M119" s="144"/>
      <c r="N119" s="144"/>
    </row>
    <row r="120" spans="12:14" ht="12.75">
      <c r="L120" s="144"/>
      <c r="M120" s="144"/>
      <c r="N120" s="144"/>
    </row>
    <row r="121" spans="12:14" ht="12.75">
      <c r="L121" s="144"/>
      <c r="M121" s="144"/>
      <c r="N121" s="144"/>
    </row>
    <row r="122" spans="12:14" ht="12.75">
      <c r="L122" s="144"/>
      <c r="M122" s="144"/>
      <c r="N122" s="144"/>
    </row>
    <row r="123" spans="12:14" ht="12.75">
      <c r="L123" s="144"/>
      <c r="M123" s="144"/>
      <c r="N123" s="144"/>
    </row>
    <row r="124" spans="12:14" ht="12.75">
      <c r="L124" s="144"/>
      <c r="M124" s="144"/>
      <c r="N124" s="144"/>
    </row>
    <row r="125" spans="12:14" ht="12.75">
      <c r="L125" s="144"/>
      <c r="M125" s="144"/>
      <c r="N125" s="144"/>
    </row>
    <row r="126" spans="12:14" ht="12.75">
      <c r="L126" s="144"/>
      <c r="M126" s="144"/>
      <c r="N126" s="144"/>
    </row>
  </sheetData>
  <printOptions/>
  <pageMargins left="0.75" right="0.75" top="1" bottom="1" header="0.5" footer="0.5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97"/>
  <sheetViews>
    <sheetView workbookViewId="0" topLeftCell="A1">
      <selection activeCell="I3" sqref="I3"/>
    </sheetView>
  </sheetViews>
  <sheetFormatPr defaultColWidth="9.140625" defaultRowHeight="12.75"/>
  <cols>
    <col min="1" max="1" width="10.8515625" style="72" bestFit="1" customWidth="1"/>
    <col min="2" max="2" width="28.00390625" style="72" customWidth="1"/>
    <col min="3" max="3" width="10.140625" style="72" customWidth="1"/>
    <col min="4" max="4" width="9.421875" style="72" bestFit="1" customWidth="1"/>
    <col min="5" max="5" width="11.28125" style="72" customWidth="1"/>
    <col min="6" max="6" width="10.00390625" style="72" customWidth="1"/>
    <col min="7" max="7" width="12.8515625" style="72" customWidth="1"/>
    <col min="8" max="8" width="10.421875" style="72" customWidth="1"/>
    <col min="9" max="9" width="11.57421875" style="72" customWidth="1"/>
    <col min="10" max="10" width="11.8515625" style="72" bestFit="1" customWidth="1"/>
    <col min="11" max="16384" width="9.140625" style="72" customWidth="1"/>
  </cols>
  <sheetData>
    <row r="1" spans="1:6" ht="15.75">
      <c r="A1" s="1" t="s">
        <v>149</v>
      </c>
      <c r="B1" s="1"/>
      <c r="C1" s="1"/>
      <c r="D1" s="1"/>
      <c r="E1" s="1"/>
      <c r="F1" s="20"/>
    </row>
    <row r="2" spans="1:6" ht="15.75">
      <c r="A2" s="1" t="s">
        <v>88</v>
      </c>
      <c r="B2" s="1"/>
      <c r="C2" s="1"/>
      <c r="D2" s="1"/>
      <c r="E2" s="1"/>
      <c r="F2" s="20"/>
    </row>
    <row r="3" spans="1:6" ht="15.75">
      <c r="A3" s="1" t="s">
        <v>166</v>
      </c>
      <c r="B3" s="1"/>
      <c r="C3" s="1"/>
      <c r="D3" s="1"/>
      <c r="E3" s="1"/>
      <c r="F3" s="20"/>
    </row>
    <row r="5" ht="12.75">
      <c r="C5" s="72" t="s">
        <v>127</v>
      </c>
    </row>
    <row r="6" spans="1:8" ht="15">
      <c r="A6" s="2"/>
      <c r="B6" s="2"/>
      <c r="C6" s="2"/>
      <c r="D6" s="20" t="s">
        <v>139</v>
      </c>
      <c r="E6" s="2"/>
      <c r="F6" s="2"/>
      <c r="G6" s="20" t="s">
        <v>66</v>
      </c>
      <c r="H6" s="2" t="s">
        <v>5</v>
      </c>
    </row>
    <row r="7" spans="1:9" ht="15">
      <c r="A7" s="2"/>
      <c r="B7" s="2"/>
      <c r="C7" s="2"/>
      <c r="D7" s="2"/>
      <c r="E7" s="12" t="s">
        <v>67</v>
      </c>
      <c r="F7" s="2"/>
      <c r="G7" s="2"/>
      <c r="H7" s="12" t="s">
        <v>5</v>
      </c>
      <c r="I7" s="2"/>
    </row>
    <row r="8" spans="1:9" ht="15">
      <c r="A8" s="20" t="s">
        <v>5</v>
      </c>
      <c r="B8" s="20"/>
      <c r="C8" s="2"/>
      <c r="D8" s="2"/>
      <c r="E8" s="12" t="s">
        <v>68</v>
      </c>
      <c r="F8" s="2"/>
      <c r="G8" s="2"/>
      <c r="H8" s="2"/>
      <c r="I8" s="2"/>
    </row>
    <row r="9" spans="1:10" ht="15">
      <c r="A9" s="20"/>
      <c r="B9" s="20"/>
      <c r="C9" s="12" t="s">
        <v>69</v>
      </c>
      <c r="D9" s="12" t="s">
        <v>70</v>
      </c>
      <c r="E9" s="12" t="s">
        <v>71</v>
      </c>
      <c r="F9" s="12" t="s">
        <v>72</v>
      </c>
      <c r="G9" s="12" t="s">
        <v>73</v>
      </c>
      <c r="H9" s="12"/>
      <c r="I9" s="12" t="s">
        <v>122</v>
      </c>
      <c r="J9" s="12" t="s">
        <v>124</v>
      </c>
    </row>
    <row r="10" spans="1:10" ht="15">
      <c r="A10" s="20"/>
      <c r="B10" s="20"/>
      <c r="C10" s="12" t="s">
        <v>74</v>
      </c>
      <c r="D10" s="12" t="s">
        <v>75</v>
      </c>
      <c r="E10" s="12" t="s">
        <v>76</v>
      </c>
      <c r="F10" s="12" t="s">
        <v>76</v>
      </c>
      <c r="G10" s="12" t="s">
        <v>77</v>
      </c>
      <c r="H10" s="12" t="s">
        <v>121</v>
      </c>
      <c r="I10" s="12" t="s">
        <v>123</v>
      </c>
      <c r="J10" s="12" t="s">
        <v>125</v>
      </c>
    </row>
    <row r="11" spans="1:10" ht="15.75" thickBot="1">
      <c r="A11" s="36"/>
      <c r="B11" s="37"/>
      <c r="C11" s="59" t="s">
        <v>1</v>
      </c>
      <c r="D11" s="59" t="s">
        <v>1</v>
      </c>
      <c r="E11" s="59" t="s">
        <v>1</v>
      </c>
      <c r="F11" s="59" t="s">
        <v>1</v>
      </c>
      <c r="G11" s="59" t="s">
        <v>1</v>
      </c>
      <c r="H11" s="59" t="s">
        <v>1</v>
      </c>
      <c r="I11" s="59" t="s">
        <v>1</v>
      </c>
      <c r="J11" s="59" t="s">
        <v>126</v>
      </c>
    </row>
    <row r="12" spans="1:9" ht="15">
      <c r="A12" s="2"/>
      <c r="B12" s="2"/>
      <c r="C12" s="38"/>
      <c r="D12" s="38"/>
      <c r="E12" s="2"/>
      <c r="F12" s="38"/>
      <c r="G12" s="38"/>
      <c r="H12" s="38"/>
      <c r="I12" s="2"/>
    </row>
    <row r="13" spans="1:10" ht="15">
      <c r="A13" s="2" t="s">
        <v>128</v>
      </c>
      <c r="B13" s="2"/>
      <c r="C13" s="111">
        <v>42377</v>
      </c>
      <c r="D13" s="111">
        <v>558</v>
      </c>
      <c r="E13" s="112">
        <v>-364</v>
      </c>
      <c r="F13" s="113">
        <v>671</v>
      </c>
      <c r="G13" s="113">
        <v>18571</v>
      </c>
      <c r="H13" s="113">
        <f>C13+D13+E13+F13+G13</f>
        <v>61813</v>
      </c>
      <c r="I13" s="108">
        <v>1220</v>
      </c>
      <c r="J13" s="108">
        <f>H13+I13</f>
        <v>63033</v>
      </c>
    </row>
    <row r="14" spans="1:10" s="145" customFormat="1" ht="15">
      <c r="A14" s="2"/>
      <c r="B14" s="2"/>
      <c r="C14" s="99"/>
      <c r="D14" s="100"/>
      <c r="E14" s="99"/>
      <c r="F14" s="99"/>
      <c r="G14" s="99"/>
      <c r="H14" s="99"/>
      <c r="I14" s="20"/>
      <c r="J14" s="101"/>
    </row>
    <row r="15" spans="1:10" ht="15">
      <c r="A15" s="2" t="s">
        <v>78</v>
      </c>
      <c r="B15" s="2"/>
      <c r="C15" s="102"/>
      <c r="D15" s="102"/>
      <c r="E15" s="102"/>
      <c r="F15" s="102"/>
      <c r="G15" s="102"/>
      <c r="H15" s="102"/>
      <c r="I15" s="102"/>
      <c r="J15" s="102"/>
    </row>
    <row r="16" spans="1:10" ht="15">
      <c r="A16" s="49" t="s">
        <v>79</v>
      </c>
      <c r="B16" s="2"/>
      <c r="C16" s="103"/>
      <c r="D16" s="103"/>
      <c r="E16" s="102"/>
      <c r="F16" s="104"/>
      <c r="G16" s="104"/>
      <c r="H16" s="105"/>
      <c r="I16" s="103"/>
      <c r="J16" s="103"/>
    </row>
    <row r="17" spans="1:10" ht="15">
      <c r="A17" s="2"/>
      <c r="B17" s="2"/>
      <c r="C17" s="105"/>
      <c r="D17" s="106"/>
      <c r="E17" s="105"/>
      <c r="F17" s="105"/>
      <c r="G17" s="105"/>
      <c r="H17" s="105"/>
      <c r="I17" s="103"/>
      <c r="J17" s="103"/>
    </row>
    <row r="18" spans="1:10" ht="15">
      <c r="A18" s="2" t="s">
        <v>80</v>
      </c>
      <c r="B18" s="2"/>
      <c r="C18" s="107"/>
      <c r="D18" s="105"/>
      <c r="E18" s="104">
        <v>-3</v>
      </c>
      <c r="F18" s="105"/>
      <c r="G18" s="105"/>
      <c r="H18" s="109">
        <f>C18+D18+E18+F18+G18</f>
        <v>-3</v>
      </c>
      <c r="I18" s="103"/>
      <c r="J18" s="108">
        <f>H18+I18</f>
        <v>-3</v>
      </c>
    </row>
    <row r="19" spans="1:36" ht="15">
      <c r="A19" s="2"/>
      <c r="B19" s="2"/>
      <c r="C19" s="107"/>
      <c r="D19" s="107"/>
      <c r="E19" s="107"/>
      <c r="F19" s="107"/>
      <c r="G19" s="107"/>
      <c r="H19" s="107"/>
      <c r="I19" s="104"/>
      <c r="J19" s="104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</row>
    <row r="20" spans="1:10" ht="15">
      <c r="A20" s="2" t="s">
        <v>81</v>
      </c>
      <c r="B20" s="2"/>
      <c r="C20" s="108"/>
      <c r="D20" s="109"/>
      <c r="E20" s="107"/>
      <c r="F20" s="107"/>
      <c r="G20" s="107">
        <v>4074</v>
      </c>
      <c r="H20" s="113">
        <f>C20+D20+E20+F20+G20</f>
        <v>4074</v>
      </c>
      <c r="I20" s="103">
        <v>-125</v>
      </c>
      <c r="J20" s="108">
        <f>H20+I20</f>
        <v>3949</v>
      </c>
    </row>
    <row r="21" spans="1:10" ht="15">
      <c r="A21" s="2"/>
      <c r="B21" s="2"/>
      <c r="C21" s="109"/>
      <c r="D21" s="109"/>
      <c r="E21" s="107"/>
      <c r="F21" s="107"/>
      <c r="G21" s="105"/>
      <c r="H21" s="105"/>
      <c r="I21" s="103"/>
      <c r="J21" s="103"/>
    </row>
    <row r="22" spans="1:10" ht="15">
      <c r="A22" s="2" t="s">
        <v>89</v>
      </c>
      <c r="B22" s="2"/>
      <c r="C22" s="109"/>
      <c r="D22" s="109"/>
      <c r="E22" s="107"/>
      <c r="F22" s="107"/>
      <c r="G22" s="105">
        <v>-1856</v>
      </c>
      <c r="H22" s="109">
        <f>C22+D22+E22+F22+G22</f>
        <v>-1856</v>
      </c>
      <c r="I22" s="103"/>
      <c r="J22" s="108">
        <f>H22+I22</f>
        <v>-1856</v>
      </c>
    </row>
    <row r="23" spans="1:10" ht="15">
      <c r="A23" s="2"/>
      <c r="B23" s="2"/>
      <c r="C23" s="110"/>
      <c r="D23" s="110"/>
      <c r="E23" s="100"/>
      <c r="F23" s="100"/>
      <c r="G23" s="100"/>
      <c r="H23" s="100"/>
      <c r="I23" s="103"/>
      <c r="J23" s="103"/>
    </row>
    <row r="24" spans="1:10" ht="15.75" thickBot="1">
      <c r="A24" s="14" t="s">
        <v>167</v>
      </c>
      <c r="B24" s="14"/>
      <c r="C24" s="114">
        <f aca="true" t="shared" si="0" ref="C24:J24">SUM(C13:C23)</f>
        <v>42377</v>
      </c>
      <c r="D24" s="114">
        <f t="shared" si="0"/>
        <v>558</v>
      </c>
      <c r="E24" s="115">
        <f t="shared" si="0"/>
        <v>-367</v>
      </c>
      <c r="F24" s="116">
        <f t="shared" si="0"/>
        <v>671</v>
      </c>
      <c r="G24" s="116">
        <f t="shared" si="0"/>
        <v>20789</v>
      </c>
      <c r="H24" s="117">
        <f t="shared" si="0"/>
        <v>64028</v>
      </c>
      <c r="I24" s="116">
        <f t="shared" si="0"/>
        <v>1095</v>
      </c>
      <c r="J24" s="116">
        <f t="shared" si="0"/>
        <v>65123</v>
      </c>
    </row>
    <row r="25" spans="1:10" ht="15">
      <c r="A25" s="14"/>
      <c r="B25" s="14"/>
      <c r="C25" s="60"/>
      <c r="D25" s="60"/>
      <c r="E25" s="74"/>
      <c r="F25" s="34"/>
      <c r="G25" s="34"/>
      <c r="H25" s="48"/>
      <c r="I25" s="34"/>
      <c r="J25" s="34"/>
    </row>
    <row r="26" spans="1:10" ht="15">
      <c r="A26" s="14"/>
      <c r="B26" s="14"/>
      <c r="C26" s="60"/>
      <c r="D26" s="60"/>
      <c r="E26" s="74"/>
      <c r="F26" s="34"/>
      <c r="G26" s="34"/>
      <c r="H26" s="48"/>
      <c r="I26" s="34"/>
      <c r="J26" s="34"/>
    </row>
    <row r="27" spans="1:9" ht="15">
      <c r="A27" s="2"/>
      <c r="B27" s="2"/>
      <c r="C27" s="72" t="s">
        <v>127</v>
      </c>
      <c r="D27" s="41"/>
      <c r="E27" s="39"/>
      <c r="F27" s="39"/>
      <c r="G27" s="39"/>
      <c r="H27" s="39"/>
      <c r="I27" s="2"/>
    </row>
    <row r="28" spans="1:9" ht="15">
      <c r="A28" s="2"/>
      <c r="B28" s="2"/>
      <c r="C28" s="2"/>
      <c r="D28" s="20" t="s">
        <v>139</v>
      </c>
      <c r="E28" s="2"/>
      <c r="F28" s="29"/>
      <c r="G28" s="20" t="s">
        <v>66</v>
      </c>
      <c r="H28" s="29"/>
      <c r="I28" s="2"/>
    </row>
    <row r="29" spans="1:9" ht="15">
      <c r="A29" s="2"/>
      <c r="B29" s="2"/>
      <c r="C29" s="2"/>
      <c r="D29" s="2"/>
      <c r="E29" s="50" t="s">
        <v>67</v>
      </c>
      <c r="F29" s="29"/>
      <c r="G29" s="29"/>
      <c r="H29" s="50" t="s">
        <v>5</v>
      </c>
      <c r="I29" s="2"/>
    </row>
    <row r="30" spans="1:9" ht="15">
      <c r="A30" s="20" t="s">
        <v>5</v>
      </c>
      <c r="B30" s="20"/>
      <c r="C30" s="40"/>
      <c r="D30" s="2"/>
      <c r="E30" s="50" t="s">
        <v>68</v>
      </c>
      <c r="F30" s="29"/>
      <c r="G30" s="50"/>
      <c r="H30" s="29"/>
      <c r="I30" s="2"/>
    </row>
    <row r="31" spans="1:10" ht="15">
      <c r="A31" s="20"/>
      <c r="B31" s="20"/>
      <c r="C31" s="12" t="s">
        <v>69</v>
      </c>
      <c r="D31" s="12" t="s">
        <v>70</v>
      </c>
      <c r="E31" s="50" t="s">
        <v>71</v>
      </c>
      <c r="F31" s="50" t="s">
        <v>85</v>
      </c>
      <c r="G31" s="50" t="s">
        <v>73</v>
      </c>
      <c r="H31" s="50"/>
      <c r="I31" s="12" t="s">
        <v>122</v>
      </c>
      <c r="J31" s="12" t="s">
        <v>124</v>
      </c>
    </row>
    <row r="32" spans="1:10" ht="15">
      <c r="A32" s="20"/>
      <c r="B32" s="20"/>
      <c r="C32" s="12" t="s">
        <v>74</v>
      </c>
      <c r="D32" s="12" t="s">
        <v>75</v>
      </c>
      <c r="E32" s="50" t="s">
        <v>76</v>
      </c>
      <c r="F32" s="50" t="s">
        <v>76</v>
      </c>
      <c r="G32" s="50" t="s">
        <v>77</v>
      </c>
      <c r="H32" s="12" t="s">
        <v>121</v>
      </c>
      <c r="I32" s="12" t="s">
        <v>123</v>
      </c>
      <c r="J32" s="12" t="s">
        <v>125</v>
      </c>
    </row>
    <row r="33" spans="1:10" ht="15.75" thickBot="1">
      <c r="A33" s="36"/>
      <c r="B33" s="37"/>
      <c r="C33" s="59" t="s">
        <v>1</v>
      </c>
      <c r="D33" s="59" t="s">
        <v>1</v>
      </c>
      <c r="E33" s="59" t="s">
        <v>1</v>
      </c>
      <c r="F33" s="59" t="s">
        <v>1</v>
      </c>
      <c r="G33" s="59" t="s">
        <v>1</v>
      </c>
      <c r="H33" s="59" t="s">
        <v>1</v>
      </c>
      <c r="I33" s="59" t="s">
        <v>1</v>
      </c>
      <c r="J33" s="59" t="s">
        <v>126</v>
      </c>
    </row>
    <row r="34" spans="2:8" ht="15">
      <c r="B34" s="2"/>
      <c r="C34" s="38"/>
      <c r="D34" s="38"/>
      <c r="E34" s="29"/>
      <c r="F34" s="51"/>
      <c r="G34" s="51"/>
      <c r="H34" s="51"/>
    </row>
    <row r="35" spans="1:36" ht="15">
      <c r="A35" s="2" t="s">
        <v>129</v>
      </c>
      <c r="B35" s="2"/>
      <c r="C35" s="33">
        <v>42257</v>
      </c>
      <c r="D35" s="34">
        <v>556</v>
      </c>
      <c r="E35" s="33">
        <v>-1509</v>
      </c>
      <c r="F35" s="33">
        <v>690</v>
      </c>
      <c r="G35" s="33">
        <v>17345</v>
      </c>
      <c r="H35" s="33">
        <f>SUM(C35:G35)</f>
        <v>59339</v>
      </c>
      <c r="I35" s="29">
        <v>1290</v>
      </c>
      <c r="J35" s="33">
        <f>H35+I35</f>
        <v>60629</v>
      </c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</row>
    <row r="36" spans="1:36" ht="15">
      <c r="A36" s="2"/>
      <c r="B36" s="2"/>
      <c r="C36" s="33"/>
      <c r="D36" s="34"/>
      <c r="E36" s="33"/>
      <c r="F36" s="33"/>
      <c r="G36" s="33"/>
      <c r="H36" s="33"/>
      <c r="I36" s="29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</row>
    <row r="37" spans="1:36" ht="15">
      <c r="A37" s="2" t="s">
        <v>130</v>
      </c>
      <c r="B37" s="2"/>
      <c r="C37" s="33">
        <v>120</v>
      </c>
      <c r="D37" s="34">
        <v>2</v>
      </c>
      <c r="E37" s="33">
        <v>0</v>
      </c>
      <c r="F37" s="33">
        <v>0</v>
      </c>
      <c r="G37" s="33">
        <v>0</v>
      </c>
      <c r="H37" s="33">
        <f>SUM(C37:G37)</f>
        <v>122</v>
      </c>
      <c r="I37" s="29">
        <v>0</v>
      </c>
      <c r="J37" s="33">
        <f>H37+I37</f>
        <v>122</v>
      </c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</row>
    <row r="38" spans="1:36" ht="15">
      <c r="A38" s="2"/>
      <c r="B38" s="2"/>
      <c r="C38" s="33"/>
      <c r="D38" s="33"/>
      <c r="E38" s="33"/>
      <c r="F38" s="33"/>
      <c r="G38" s="33"/>
      <c r="H38" s="33"/>
      <c r="I38" s="29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</row>
    <row r="39" spans="1:36" ht="15">
      <c r="A39" s="2" t="s">
        <v>80</v>
      </c>
      <c r="B39" s="2"/>
      <c r="C39" s="34"/>
      <c r="D39" s="34"/>
      <c r="E39" s="34">
        <v>1145</v>
      </c>
      <c r="F39" s="34"/>
      <c r="G39" s="34"/>
      <c r="H39" s="34">
        <f>SUM(C39:G39)</f>
        <v>1145</v>
      </c>
      <c r="I39" s="30"/>
      <c r="J39" s="34">
        <f>H39+I39</f>
        <v>1145</v>
      </c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</row>
    <row r="40" spans="1:36" ht="15">
      <c r="A40" s="2"/>
      <c r="B40" s="2"/>
      <c r="C40" s="33"/>
      <c r="D40" s="33"/>
      <c r="E40" s="33"/>
      <c r="F40" s="33"/>
      <c r="G40" s="33"/>
      <c r="H40" s="33"/>
      <c r="I40" s="29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</row>
    <row r="41" spans="1:36" ht="15">
      <c r="A41" s="2" t="s">
        <v>131</v>
      </c>
      <c r="B41" s="2"/>
      <c r="C41" s="33" t="s">
        <v>82</v>
      </c>
      <c r="D41" s="33" t="s">
        <v>83</v>
      </c>
      <c r="E41" s="33" t="s">
        <v>84</v>
      </c>
      <c r="F41" s="33" t="s">
        <v>82</v>
      </c>
      <c r="G41" s="33">
        <v>3037</v>
      </c>
      <c r="H41" s="33">
        <f>SUM(C41:G41)</f>
        <v>3037</v>
      </c>
      <c r="I41" s="29">
        <v>-70</v>
      </c>
      <c r="J41" s="33">
        <f>H41+I41</f>
        <v>2967</v>
      </c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</row>
    <row r="42" spans="1:36" ht="15">
      <c r="A42" s="2"/>
      <c r="B42" s="2"/>
      <c r="C42" s="33"/>
      <c r="D42" s="33"/>
      <c r="E42" s="33"/>
      <c r="F42" s="33"/>
      <c r="G42" s="33"/>
      <c r="H42" s="33"/>
      <c r="I42" s="29"/>
      <c r="J42" s="33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</row>
    <row r="43" spans="1:36" ht="15">
      <c r="A43" s="2" t="s">
        <v>169</v>
      </c>
      <c r="B43" s="2"/>
      <c r="C43" s="33"/>
      <c r="D43" s="33"/>
      <c r="E43" s="33"/>
      <c r="F43" s="33">
        <v>-19</v>
      </c>
      <c r="G43" s="33">
        <v>19</v>
      </c>
      <c r="H43" s="33">
        <f>SUM(C43:G43)</f>
        <v>0</v>
      </c>
      <c r="I43" s="29"/>
      <c r="J43" s="33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</row>
    <row r="44" spans="1:36" ht="15">
      <c r="A44" s="2" t="s">
        <v>170</v>
      </c>
      <c r="B44" s="2"/>
      <c r="C44" s="33"/>
      <c r="D44" s="33"/>
      <c r="E44" s="33"/>
      <c r="F44" s="33"/>
      <c r="G44" s="33"/>
      <c r="H44" s="33"/>
      <c r="I44" s="29"/>
      <c r="J44" s="33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</row>
    <row r="45" spans="1:36" ht="15">
      <c r="A45" s="2"/>
      <c r="B45" s="2"/>
      <c r="C45" s="33"/>
      <c r="D45" s="33"/>
      <c r="E45" s="33"/>
      <c r="F45" s="33"/>
      <c r="G45" s="33"/>
      <c r="H45" s="33"/>
      <c r="I45" s="29"/>
      <c r="J45" s="33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</row>
    <row r="46" spans="1:36" ht="15">
      <c r="A46" s="2" t="s">
        <v>89</v>
      </c>
      <c r="B46" s="2"/>
      <c r="C46" s="33"/>
      <c r="D46" s="33"/>
      <c r="E46" s="33"/>
      <c r="F46" s="33"/>
      <c r="G46" s="33">
        <v>-1830</v>
      </c>
      <c r="H46" s="33">
        <f>SUM(C46:G46)</f>
        <v>-1830</v>
      </c>
      <c r="I46" s="29"/>
      <c r="J46" s="33">
        <f>H46+I46</f>
        <v>-1830</v>
      </c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</row>
    <row r="47" spans="1:36" ht="15">
      <c r="A47" s="2"/>
      <c r="B47" s="2"/>
      <c r="C47" s="34"/>
      <c r="D47" s="34"/>
      <c r="E47" s="34"/>
      <c r="F47" s="34"/>
      <c r="G47" s="34"/>
      <c r="H47" s="34"/>
      <c r="I47" s="29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</row>
    <row r="48" spans="1:36" ht="15.75" thickBot="1">
      <c r="A48" s="14" t="s">
        <v>168</v>
      </c>
      <c r="B48" s="14"/>
      <c r="C48" s="70">
        <f aca="true" t="shared" si="1" ref="C48:J48">SUM(C35:C47)</f>
        <v>42377</v>
      </c>
      <c r="D48" s="70">
        <f t="shared" si="1"/>
        <v>558</v>
      </c>
      <c r="E48" s="70">
        <f t="shared" si="1"/>
        <v>-364</v>
      </c>
      <c r="F48" s="70">
        <f t="shared" si="1"/>
        <v>671</v>
      </c>
      <c r="G48" s="70">
        <f t="shared" si="1"/>
        <v>18571</v>
      </c>
      <c r="H48" s="70">
        <f t="shared" si="1"/>
        <v>61813</v>
      </c>
      <c r="I48" s="73">
        <f t="shared" si="1"/>
        <v>1220</v>
      </c>
      <c r="J48" s="73">
        <f t="shared" si="1"/>
        <v>63033</v>
      </c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</row>
    <row r="49" spans="1:36" ht="15">
      <c r="A49" s="2"/>
      <c r="B49" s="2"/>
      <c r="C49" s="33"/>
      <c r="D49" s="33"/>
      <c r="E49" s="33"/>
      <c r="F49" s="33"/>
      <c r="G49" s="33"/>
      <c r="H49" s="33"/>
      <c r="I49" s="29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</row>
    <row r="50" spans="1:9" ht="15">
      <c r="A50" s="2" t="s">
        <v>86</v>
      </c>
      <c r="B50" s="2"/>
      <c r="C50" s="42"/>
      <c r="D50" s="42"/>
      <c r="E50" s="42"/>
      <c r="F50" s="42"/>
      <c r="G50" s="42"/>
      <c r="H50" s="42"/>
      <c r="I50" s="2"/>
    </row>
    <row r="51" spans="1:9" ht="15">
      <c r="A51" s="2" t="s">
        <v>110</v>
      </c>
      <c r="B51" s="2"/>
      <c r="C51" s="42"/>
      <c r="D51" s="42"/>
      <c r="E51" s="42"/>
      <c r="F51" s="42"/>
      <c r="G51" s="42"/>
      <c r="H51" s="42"/>
      <c r="I51" s="2"/>
    </row>
    <row r="53" spans="1:9" ht="15">
      <c r="A53" s="43"/>
      <c r="B53" s="2"/>
      <c r="C53" s="42"/>
      <c r="D53" s="42"/>
      <c r="E53" s="42"/>
      <c r="F53" s="42"/>
      <c r="G53" s="42"/>
      <c r="H53" s="42"/>
      <c r="I53" s="2"/>
    </row>
    <row r="54" spans="1:9" ht="15">
      <c r="A54" s="2"/>
      <c r="B54" s="2"/>
      <c r="C54" s="42"/>
      <c r="D54" s="42"/>
      <c r="E54" s="42"/>
      <c r="F54" s="42"/>
      <c r="G54" s="42"/>
      <c r="H54" s="42"/>
      <c r="I54" s="2"/>
    </row>
    <row r="55" spans="1:9" ht="15">
      <c r="A55" s="2"/>
      <c r="B55" s="2"/>
      <c r="C55" s="42"/>
      <c r="D55" s="42" t="s">
        <v>5</v>
      </c>
      <c r="E55" s="42"/>
      <c r="F55" s="42"/>
      <c r="G55" s="42"/>
      <c r="H55" s="42"/>
      <c r="I55" s="2"/>
    </row>
    <row r="56" spans="1:9" ht="15">
      <c r="A56" s="2"/>
      <c r="B56" s="2"/>
      <c r="C56" s="42"/>
      <c r="D56" s="42"/>
      <c r="E56" s="42"/>
      <c r="F56" s="42"/>
      <c r="G56" s="42"/>
      <c r="H56" s="42"/>
      <c r="I56" s="2"/>
    </row>
    <row r="57" spans="1:9" ht="15">
      <c r="A57" s="2"/>
      <c r="B57" s="2"/>
      <c r="C57" s="2"/>
      <c r="D57" s="2"/>
      <c r="E57" s="2"/>
      <c r="F57" s="2"/>
      <c r="G57" s="2"/>
      <c r="H57" s="2"/>
      <c r="I57" s="2"/>
    </row>
    <row r="58" spans="3:9" ht="12.75">
      <c r="C58" s="44"/>
      <c r="D58" s="44"/>
      <c r="E58" s="44"/>
      <c r="F58" s="44"/>
      <c r="G58" s="44"/>
      <c r="H58" s="44"/>
      <c r="I58" s="44"/>
    </row>
    <row r="59" ht="12.75">
      <c r="D59" s="153" t="s">
        <v>5</v>
      </c>
    </row>
    <row r="62" ht="12.75">
      <c r="D62" s="153" t="s">
        <v>5</v>
      </c>
    </row>
    <row r="63" spans="1:9" ht="15">
      <c r="A63" s="2"/>
      <c r="B63" s="2"/>
      <c r="C63" s="2"/>
      <c r="D63" s="2"/>
      <c r="E63" s="2"/>
      <c r="F63" s="2"/>
      <c r="G63" s="2"/>
      <c r="H63" s="2"/>
      <c r="I63" s="45"/>
    </row>
    <row r="64" spans="1:12" ht="15">
      <c r="A64" s="2"/>
      <c r="B64" s="2"/>
      <c r="C64" s="2"/>
      <c r="D64" s="2"/>
      <c r="E64" s="2"/>
      <c r="F64" s="2"/>
      <c r="G64" s="2"/>
      <c r="H64" s="2"/>
      <c r="I64" s="45"/>
      <c r="J64" s="46"/>
      <c r="K64" s="46"/>
      <c r="L64" s="46"/>
    </row>
    <row r="65" spans="1:8" ht="15">
      <c r="A65" s="2"/>
      <c r="B65" s="2"/>
      <c r="C65" s="2"/>
      <c r="D65" s="2"/>
      <c r="E65" s="2"/>
      <c r="F65" s="2"/>
      <c r="G65" s="2"/>
      <c r="H65" s="2"/>
    </row>
    <row r="94" spans="1:8" ht="15">
      <c r="A94" s="2"/>
      <c r="B94" s="2"/>
      <c r="C94" s="2"/>
      <c r="D94" s="2"/>
      <c r="E94" s="2"/>
      <c r="F94" s="2"/>
      <c r="G94" s="2"/>
      <c r="H94" s="2"/>
    </row>
    <row r="95" spans="1:8" ht="15">
      <c r="A95" s="2"/>
      <c r="B95" s="2"/>
      <c r="C95" s="2"/>
      <c r="D95" s="2"/>
      <c r="E95" s="2"/>
      <c r="F95" s="2"/>
      <c r="G95" s="2"/>
      <c r="H95" s="2"/>
    </row>
    <row r="96" spans="1:8" ht="15">
      <c r="A96" s="2"/>
      <c r="B96" s="2"/>
      <c r="C96" s="2"/>
      <c r="D96" s="2"/>
      <c r="E96" s="2"/>
      <c r="F96" s="2"/>
      <c r="G96" s="2"/>
      <c r="H96" s="2"/>
    </row>
    <row r="97" spans="1:8" ht="15">
      <c r="A97" s="2"/>
      <c r="B97" s="2"/>
      <c r="C97" s="2"/>
      <c r="D97" s="2"/>
      <c r="E97" s="2"/>
      <c r="F97" s="2"/>
      <c r="G97" s="2"/>
      <c r="H97" s="2"/>
    </row>
  </sheetData>
  <printOptions/>
  <pageMargins left="0.75" right="0.75" top="1" bottom="1" header="0.5" footer="0.5"/>
  <pageSetup horizontalDpi="300" verticalDpi="3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T.H. Hin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T.H. Hin Sdn. Bhd.</dc:creator>
  <cp:keywords/>
  <dc:description/>
  <cp:lastModifiedBy>pfa</cp:lastModifiedBy>
  <cp:lastPrinted>2007-10-17T03:32:43Z</cp:lastPrinted>
  <dcterms:created xsi:type="dcterms:W3CDTF">2006-06-26T03:55:37Z</dcterms:created>
  <dcterms:modified xsi:type="dcterms:W3CDTF">2007-10-17T08:42:26Z</dcterms:modified>
  <cp:category/>
  <cp:version/>
  <cp:contentType/>
  <cp:contentStatus/>
</cp:coreProperties>
</file>